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Denne_projektmappe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E:\VAND\FS Drift\Data og digitalisering\Digital drift\Udvikling af digital drift\Tillæg\"/>
    </mc:Choice>
  </mc:AlternateContent>
  <bookViews>
    <workbookView xWindow="0" yWindow="0" windowWidth="28800" windowHeight="14100"/>
  </bookViews>
  <sheets>
    <sheet name="Forside" sheetId="8" r:id="rId1"/>
    <sheet name="Investeringer" sheetId="1" r:id="rId2"/>
    <sheet name="Andet aktiv" sheetId="9" r:id="rId3"/>
    <sheet name="Data" sheetId="7" state="hidden" r:id="rId4"/>
  </sheets>
  <definedNames>
    <definedName name="Andre_aktiver">Data!$H$4</definedName>
    <definedName name="Andre_distributionsanlæg">Data!$J$4:$J$8</definedName>
    <definedName name="Andre_produktionsanlæg">Data!$J$10:$J$11</definedName>
    <definedName name="Boringer">Data!$J$13</definedName>
    <definedName name="Bygninger">Data!$J$15:$J$19</definedName>
    <definedName name="Distributionsanlæg">Data!$H$4:$H$7</definedName>
    <definedName name="Fællesfunktionsanlæg">Data!$H$9</definedName>
    <definedName name="Fællesfunktionsanlæg_">Data!$J$21:$J$24</definedName>
    <definedName name="Ledningsnet">Data!$J$26:$J$33</definedName>
    <definedName name="OverordnetKategori">Data!$F$3:$F$5</definedName>
    <definedName name="Produktionsanlæg">Data!$H$11:$H$16</definedName>
    <definedName name="Pumpestationer_bygværker_bassiner">Data!$J$35:$J$38</definedName>
    <definedName name="Råvandsledninger">Data!$J$40</definedName>
    <definedName name="Råvandsstationer">Data!$J$42:$J$48</definedName>
    <definedName name="Vandværk">Data!$J$50:$J$64</definedName>
    <definedName name="Ventiler">Data!$J$66</definedName>
  </definedNames>
  <calcPr calcId="162913" iterate="1" iterateCount="1"/>
  <pivotCaches>
    <pivotCache cacheId="0" r:id="rId5"/>
    <pivotCache cacheId="1" r:id="rId6"/>
    <pivotCache cacheId="2" r:id="rId7"/>
    <pivotCache cacheId="3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8" l="1"/>
  <c r="E3" i="9" l="1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2" i="9"/>
  <c r="E2" i="1" l="1"/>
  <c r="E3" i="1" l="1"/>
  <c r="E4" i="1"/>
  <c r="E5" i="1"/>
  <c r="F5" i="1" s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3" i="1"/>
  <c r="F4" i="1"/>
  <c r="F2" i="1" l="1"/>
  <c r="C7" i="8" s="1"/>
</calcChain>
</file>

<file path=xl/sharedStrings.xml><?xml version="1.0" encoding="utf-8"?>
<sst xmlns="http://schemas.openxmlformats.org/spreadsheetml/2006/main" count="315" uniqueCount="80">
  <si>
    <t>Produktionsanlæg</t>
  </si>
  <si>
    <t>Distributionsanlæg</t>
  </si>
  <si>
    <t>Fællesfunktionsanlæg</t>
  </si>
  <si>
    <t>Investeringskategori</t>
  </si>
  <si>
    <t>Boringer</t>
  </si>
  <si>
    <t>Råvandsstationer</t>
  </si>
  <si>
    <t>Vandværk</t>
  </si>
  <si>
    <t>Bygninger</t>
  </si>
  <si>
    <t>Ventiler</t>
  </si>
  <si>
    <t>Specifik kategori</t>
  </si>
  <si>
    <t>Instrumenter (flowmåler+tryk transducer+alarmer)</t>
  </si>
  <si>
    <t>Råvandsstation komplet montering og boringshus/tørbrønd</t>
  </si>
  <si>
    <t xml:space="preserve">Pumpe inkl. stigrør og forerørsforsejlinger mv. </t>
  </si>
  <si>
    <t>Boring (inkl. etablering, forerør, filter og prøvepumpning)</t>
  </si>
  <si>
    <t xml:space="preserve">Erstatninger (OBS ingen øst-tillæg eller øvrige tillæg) </t>
  </si>
  <si>
    <t>Hegn</t>
  </si>
  <si>
    <t>Elanlæg</t>
  </si>
  <si>
    <t>SRO anlæg</t>
  </si>
  <si>
    <t>Skyllevandsbehandling, inkl. UV-filter mv., Mek./EL</t>
  </si>
  <si>
    <t>Skyllevandsbehandling, inkl. UV-filter mv., SRO</t>
  </si>
  <si>
    <t>Nødstrømsanlæg på vandværk</t>
  </si>
  <si>
    <t>Elanlæg og SRO-anlæg - vandværk, Elanlæg</t>
  </si>
  <si>
    <t>Elanlæg og SRO-anlæg - vandværk, SRO</t>
  </si>
  <si>
    <t>Bygning for trykforøgere</t>
  </si>
  <si>
    <t>Laboratorium (bygning, inkl. inventar+udstyr), Konstruktioner</t>
  </si>
  <si>
    <t>Laboratorium (bygning, inkl. inventar+udstyr), Mek./EL</t>
  </si>
  <si>
    <t>Skelbrønd, Konstruktioner</t>
  </si>
  <si>
    <t>Skelbrønd, Mek./EL</t>
  </si>
  <si>
    <t>Inspektionsbrønd, Konstruktioner</t>
  </si>
  <si>
    <t>Inspektionsbrønd, Mek./EL</t>
  </si>
  <si>
    <t>Stik på ledningsnet, Konstruktioner</t>
  </si>
  <si>
    <t>Stik på ledningsnet, Mek./EL</t>
  </si>
  <si>
    <t>Pumpestation (inkl. evt. hydrofor)/trykforøger, Konstruktioner</t>
  </si>
  <si>
    <t>Pumpestation (inkl. evt. hydrofor)/trykforøger, Mek./EL</t>
  </si>
  <si>
    <t>Pumpestation (inkl. evt. hydrofor)/trykforøger, SRO</t>
  </si>
  <si>
    <t xml:space="preserve">Afregningsmålere, mekaniske, </t>
  </si>
  <si>
    <t>SRO-brønd/kvarterbrønd/sektionsbrønd, Konstruktioner</t>
  </si>
  <si>
    <t>SRO-brønd/kvarterbrønd/sektionsbrønd, Mek./EL</t>
  </si>
  <si>
    <t>SRO-brønd/kvarterbrønd/sektionsbrønd, SRO</t>
  </si>
  <si>
    <t>Arbejdsplads og kontor</t>
  </si>
  <si>
    <t>Solcelleanlæg ekskl. inverter</t>
  </si>
  <si>
    <t>Inverter til solcelleanlæg</t>
  </si>
  <si>
    <t>Andre_produktionsanlæg</t>
  </si>
  <si>
    <t>Andre_distributionsanlæg</t>
  </si>
  <si>
    <t>Pumpestationer_bygværker_bassiner</t>
  </si>
  <si>
    <t>Anskaffelsespris</t>
  </si>
  <si>
    <t xml:space="preserve">Årlig afskrivning </t>
  </si>
  <si>
    <t>Standardlevetid (år)</t>
  </si>
  <si>
    <t xml:space="preserve">
Overordnet investeringskategori
</t>
  </si>
  <si>
    <t>Råvandsledninger</t>
  </si>
  <si>
    <t>Ledningsnet</t>
  </si>
  <si>
    <t>Overordnet kategori</t>
  </si>
  <si>
    <t>Levetid</t>
  </si>
  <si>
    <t>Rentvandsbeholder insitu støbt eller element</t>
  </si>
  <si>
    <t>Støbejernsledninger</t>
  </si>
  <si>
    <t>Beholderanlæg - højdebeholder eller vandtårn</t>
  </si>
  <si>
    <t xml:space="preserve">Afregningsmålere, elektroniske </t>
  </si>
  <si>
    <t>Ledninger, herunder også eternitledninger</t>
  </si>
  <si>
    <t>Behandlingsanlæg (kalk anlæg og luddosering)</t>
  </si>
  <si>
    <t>Filteranlæg, åbne filtre, Konstruktioner</t>
  </si>
  <si>
    <t>Filteranlæg, åbne filtre, Mek./EL</t>
  </si>
  <si>
    <t>Filteranlæg, trykfiltre</t>
  </si>
  <si>
    <t>Udpumpningsanlæg</t>
  </si>
  <si>
    <t xml:space="preserve">Skyllevand-/slamhåndteringsanlæg </t>
  </si>
  <si>
    <t xml:space="preserve">Etageareal </t>
  </si>
  <si>
    <t>Værksted, Lager, Garage og rørlager</t>
  </si>
  <si>
    <t>Køretøjer</t>
  </si>
  <si>
    <t>Sikring (terror, hærværk, hegn, porte og overvågningssystemer), Mek./El</t>
  </si>
  <si>
    <t>Sikring (terror, hærværk, hegn, porte og overvågningssystemer), SRO</t>
  </si>
  <si>
    <t>Beluftningsanlæg, (iltningstrappe, ika-beluftning, bundbeluftbning og rislebakke), Mek./EL</t>
  </si>
  <si>
    <t>Beluftningsanlæg, (iltningstrappe, ika-beluftning, bundbeluftbning og rislebakke), Konstruktioner</t>
  </si>
  <si>
    <t>Beluftningsanlæg, (kompressorbeluftning og ren ilt)</t>
  </si>
  <si>
    <t>Sum af Levetid</t>
  </si>
  <si>
    <t>Fællesfunktionsanlæg_</t>
  </si>
  <si>
    <t>Levetider</t>
  </si>
  <si>
    <r>
      <rPr>
        <b/>
        <sz val="16"/>
        <color theme="0"/>
        <rFont val="Times New Roman"/>
        <family val="1"/>
      </rPr>
      <t xml:space="preserve">
</t>
    </r>
    <r>
      <rPr>
        <b/>
        <sz val="14"/>
        <color theme="0"/>
        <rFont val="Times New Roman"/>
        <family val="1"/>
      </rPr>
      <t xml:space="preserve">Beskrivelse
Kort beskrivelse af aktivet, og hvorfor det ikke kan placeres i en af de eksisterende POLKA-kategorier.
</t>
    </r>
  </si>
  <si>
    <t>Total anskaffelsespris for alle investeringer til tillægsansøgning</t>
  </si>
  <si>
    <t>Totale årlige afskrivninger for alle investeringer til tillægsansøgning</t>
  </si>
  <si>
    <t>Skønnet teknisk levetid (år)</t>
  </si>
  <si>
    <t>Navn på aktiv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</si>
</sst>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r.&quot;_-;\-* #,##0.00\ &quot;kr.&quot;_-;_-* &quot;-&quot;??\ &quot;kr.&quot;_-;_-@_-"/>
    <numFmt numFmtId="164" formatCode="_-* #,##0\ &quot;kr.&quot;_-;\-* #,##0\ &quot;kr.&quot;_-;_-* &quot;-&quot;??\ &quot;kr.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indexed="12"/>
      <name val="Times New Roman"/>
      <family val="1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4"/>
      <color theme="0"/>
      <name val="Times New Roman"/>
      <family val="1"/>
    </font>
    <font>
      <b/>
      <sz val="11"/>
      <name val="Calibri"/>
      <family val="2"/>
      <scheme val="minor"/>
    </font>
    <font>
      <b/>
      <sz val="12"/>
      <color theme="0"/>
      <name val="Times New Roman"/>
      <family val="1"/>
    </font>
    <font>
      <sz val="11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609EC1"/>
        <bgColor indexed="64"/>
      </patternFill>
    </fill>
    <fill>
      <patternFill patternType="solid">
        <fgColor rgb="FF0F405B"/>
        <bgColor indexed="64"/>
      </patternFill>
    </fill>
    <fill>
      <patternFill patternType="solid">
        <fgColor rgb="FFC9DEEA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2" applyFont="1" applyFill="1" applyBorder="1" applyAlignment="1" applyProtection="1"/>
    <xf numFmtId="0" fontId="0" fillId="0" borderId="0" xfId="0" applyBorder="1"/>
    <xf numFmtId="49" fontId="4" fillId="0" borderId="0" xfId="2" applyNumberFormat="1" applyFont="1" applyFill="1" applyBorder="1" applyAlignment="1" applyProtection="1"/>
    <xf numFmtId="49" fontId="4" fillId="0" borderId="0" xfId="2" applyNumberFormat="1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wrapText="1"/>
    </xf>
    <xf numFmtId="1" fontId="5" fillId="0" borderId="0" xfId="0" applyNumberFormat="1" applyFont="1" applyBorder="1" applyProtection="1"/>
    <xf numFmtId="0" fontId="5" fillId="0" borderId="0" xfId="0" applyFont="1" applyBorder="1" applyProtection="1"/>
    <xf numFmtId="44" fontId="0" fillId="0" borderId="0" xfId="1" applyFont="1" applyAlignment="1">
      <alignment horizontal="center"/>
    </xf>
    <xf numFmtId="44" fontId="1" fillId="0" borderId="0" xfId="1" applyFont="1"/>
    <xf numFmtId="0" fontId="0" fillId="0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2" fillId="2" borderId="0" xfId="0" applyFont="1" applyFill="1"/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44" fontId="6" fillId="4" borderId="1" xfId="1" applyFont="1" applyFill="1" applyBorder="1" applyAlignment="1" applyProtection="1">
      <alignment horizontal="center" vertical="center"/>
      <protection locked="0"/>
    </xf>
    <xf numFmtId="44" fontId="6" fillId="4" borderId="1" xfId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44" fontId="1" fillId="3" borderId="1" xfId="1" applyFont="1" applyFill="1" applyBorder="1"/>
    <xf numFmtId="0" fontId="9" fillId="5" borderId="1" xfId="0" applyFont="1" applyFill="1" applyBorder="1" applyProtection="1">
      <protection locked="0"/>
    </xf>
    <xf numFmtId="44" fontId="9" fillId="5" borderId="1" xfId="1" applyFont="1" applyFill="1" applyBorder="1" applyAlignment="1" applyProtection="1">
      <alignment horizontal="center"/>
      <protection locked="0"/>
    </xf>
    <xf numFmtId="0" fontId="9" fillId="5" borderId="1" xfId="0" applyFont="1" applyFill="1" applyBorder="1" applyAlignment="1" applyProtection="1">
      <alignment vertical="center"/>
      <protection locked="0"/>
    </xf>
    <xf numFmtId="44" fontId="6" fillId="4" borderId="1" xfId="1" applyFont="1" applyFill="1" applyBorder="1" applyAlignment="1" applyProtection="1">
      <alignment horizontal="center" vertical="center" wrapText="1"/>
      <protection locked="0"/>
    </xf>
    <xf numFmtId="0" fontId="9" fillId="5" borderId="1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Alignment="1">
      <alignment horizontal="center"/>
    </xf>
    <xf numFmtId="0" fontId="0" fillId="0" borderId="0" xfId="0" applyFill="1"/>
    <xf numFmtId="0" fontId="0" fillId="0" borderId="0" xfId="0" applyFill="1" applyBorder="1"/>
    <xf numFmtId="44" fontId="8" fillId="0" borderId="0" xfId="1" applyFont="1" applyFill="1" applyBorder="1" applyAlignment="1">
      <alignment horizontal="center" vertical="center"/>
    </xf>
    <xf numFmtId="44" fontId="7" fillId="0" borderId="0" xfId="1" applyFont="1" applyFill="1" applyBorder="1" applyProtection="1"/>
    <xf numFmtId="44" fontId="7" fillId="0" borderId="0" xfId="0" applyNumberFormat="1" applyFont="1" applyFill="1" applyBorder="1"/>
    <xf numFmtId="164" fontId="11" fillId="3" borderId="3" xfId="1" applyNumberFormat="1" applyFont="1" applyFill="1" applyBorder="1" applyProtection="1"/>
    <xf numFmtId="164" fontId="11" fillId="3" borderId="3" xfId="0" applyNumberFormat="1" applyFont="1" applyFill="1" applyBorder="1"/>
    <xf numFmtId="0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44" fontId="6" fillId="4" borderId="2" xfId="1" applyFont="1" applyFill="1" applyBorder="1" applyAlignment="1">
      <alignment horizontal="right" vertical="center"/>
    </xf>
  </cellXfs>
  <cellStyles count="3">
    <cellStyle name="Link" xfId="2" builtinId="8"/>
    <cellStyle name="Normal" xfId="0" builtinId="0"/>
    <cellStyle name="Valuta" xfId="1" builtinId="4"/>
  </cellStyles>
  <dxfs count="0"/>
  <tableStyles count="0" defaultTableStyle="TableStyleMedium2" defaultPivotStyle="PivotStyleLight16"/>
  <colors>
    <mruColors>
      <color rgb="FF0F405B"/>
      <color rgb="FF609EC1"/>
      <color rgb="FFC9DEEA"/>
      <color rgb="FF5BB3E4"/>
      <color rgb="FF91CCED"/>
      <color rgb="FF3C5A6A"/>
      <color rgb="FF5A869F"/>
      <color rgb="FFBBCED9"/>
      <color rgb="FFE62B37"/>
      <color rgb="FF366C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4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7</xdr:col>
      <xdr:colOff>459443</xdr:colOff>
      <xdr:row>29</xdr:row>
      <xdr:rowOff>156882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kstfelt 2"/>
            <xdr:cNvSpPr txBox="1"/>
          </xdr:nvSpPr>
          <xdr:spPr>
            <a:xfrm>
              <a:off x="1214438" y="1905000"/>
              <a:ext cx="8579505" cy="3966882"/>
            </a:xfrm>
            <a:prstGeom prst="roundRect">
              <a:avLst/>
            </a:prstGeom>
            <a:solidFill>
              <a:srgbClr val="C9DEEA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lvl="0" algn="l"/>
              <a:r>
                <a:rPr lang="da-DK" sz="1400" b="1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Om arket</a:t>
              </a:r>
            </a:p>
            <a:p>
              <a:pPr lvl="0" algn="l"/>
              <a:endParaRPr lang="da-DK" sz="120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 dette ark kan I indtaste investeringer til de anlægsprojekter, der hører til jeres tillægsansøgning. </a:t>
              </a:r>
            </a:p>
            <a:p>
              <a:pPr lvl="0" algn="l"/>
              <a14:m>
                <m:oMath xmlns:m="http://schemas.openxmlformats.org/officeDocument/2006/math">
                  <m:r>
                    <a:rPr lang="da-DK" sz="1200" b="1" i="1" baseline="0">
                      <a:solidFill>
                        <a:sysClr val="windowText" lastClr="00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Times New Roman" panose="02020603050405020304" pitchFamily="18" charset="0"/>
                    </a:rPr>
                    <m:t>→ </m:t>
                  </m:r>
                </m:oMath>
              </a14:m>
              <a:r>
                <a:rPr lang="da-DK" sz="1200" b="1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Arket uploades som anlægsoversigt til tillægsansøgninger i VandData - læs mere i afsnit 4.1 i indberetningsvejledningen til økonomiske rammer.</a:t>
              </a:r>
            </a:p>
            <a:p>
              <a:pPr lvl="0" algn="l"/>
              <a:endParaRPr lang="da-DK" sz="120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 arket beregnes automatisk den samlede anskaffelsespris og de samlede årlige afskrivninger efter standardlevetiderne i pris- og levetidskataloget (POLKA) - for alle investeringer, der hører til tillægsansøgningen. </a:t>
              </a:r>
            </a:p>
            <a:p>
              <a:pPr lvl="0" algn="l"/>
              <a:endParaRPr lang="da-DK" sz="120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 skal indtaste investeringerne, der hører til jeres tillægsansøgning i </a:t>
              </a:r>
              <a:r>
                <a:rPr lang="da-DK" sz="1200" b="1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fanen "Investeringer"</a:t>
              </a:r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. Hvis I har investeringer, der ikke kan placeres i en af de eksisterende anlægskategorier fra POLKA, skal disse indtastes i fanen "Andet aktiv".</a:t>
              </a:r>
            </a:p>
            <a:p>
              <a:pPr lvl="0" algn="l"/>
              <a:endParaRPr lang="da-DK" sz="120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Når I har indtastet alle investeringer, der hører til tillægsansøgningen, kan I se den totaleanskaffelsespris og de totale årlige afskrivninger - for alle investeringer, der hører til tillægsansøgningen - i denne fane i celle C4 og C7. </a:t>
              </a:r>
            </a:p>
            <a:p>
              <a:pPr lvl="0" algn="l"/>
              <a:endParaRPr lang="da-DK" sz="120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200" b="1" baseline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OBS</a:t>
              </a: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200" b="0" baseline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- I skal udfylde et ark pr. ansøgte tillæg. </a:t>
              </a:r>
              <a:endParaRPr lang="da-DK" sz="120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- Navngiv Excel-arket </a:t>
              </a:r>
              <a:r>
                <a:rPr lang="da-DK" sz="1200" i="1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"[NAVN PÅ TILLÆG] - anlægsoversigt drikkevand".</a:t>
              </a:r>
            </a:p>
            <a:p>
              <a:pPr lvl="0" algn="l"/>
              <a:endParaRPr lang="da-DK" sz="120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3" name="Tekstfelt 2"/>
            <xdr:cNvSpPr txBox="1"/>
          </xdr:nvSpPr>
          <xdr:spPr>
            <a:xfrm>
              <a:off x="1214438" y="1905000"/>
              <a:ext cx="8579505" cy="3966882"/>
            </a:xfrm>
            <a:prstGeom prst="roundRect">
              <a:avLst/>
            </a:prstGeom>
            <a:solidFill>
              <a:srgbClr val="C9DEEA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lvl="0" algn="l"/>
              <a:r>
                <a:rPr lang="da-DK" sz="1400" b="1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Om arket</a:t>
              </a:r>
            </a:p>
            <a:p>
              <a:pPr lvl="0" algn="l"/>
              <a:endParaRPr lang="da-DK" sz="120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 dette ark kan I indtaste investeringer til de anlægsprojekter, der hører til jeres tillægsansøgning. </a:t>
              </a:r>
            </a:p>
            <a:p>
              <a:pPr lvl="0" algn="l"/>
              <a:r>
                <a:rPr lang="da-DK" sz="1200" b="1" i="0" baseline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Times New Roman" panose="02020603050405020304" pitchFamily="18" charset="0"/>
                </a:rPr>
                <a:t>→ </a:t>
              </a:r>
              <a:r>
                <a:rPr lang="da-DK" sz="1200" b="1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Arket uploades som anlægsoversigt til tillægsansøgninger i VandData - læs mere i afsnit 4.1 i indberetningsvejledningen til økonomiske rammer.</a:t>
              </a:r>
            </a:p>
            <a:p>
              <a:pPr lvl="0" algn="l"/>
              <a:endParaRPr lang="da-DK" sz="120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 arket beregnes automatisk den samlede anskaffelsespris og de samlede årlige afskrivninger efter standardlevetiderne i pris- og levetidskataloget (POLKA) - for alle investeringer, der hører til tillægsansøgningen. </a:t>
              </a:r>
            </a:p>
            <a:p>
              <a:pPr lvl="0" algn="l"/>
              <a:endParaRPr lang="da-DK" sz="120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 skal indtaste investeringerne, der hører til jeres tillægsansøgning i </a:t>
              </a:r>
              <a:r>
                <a:rPr lang="da-DK" sz="1200" b="1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fanen "Investeringer"</a:t>
              </a:r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. Hvis I har investeringer, der ikke kan placeres i en af de eksisterende anlægskategorier fra POLKA, skal disse indtastes i fanen "Andet aktiv".</a:t>
              </a:r>
            </a:p>
            <a:p>
              <a:pPr lvl="0" algn="l"/>
              <a:endParaRPr lang="da-DK" sz="120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Når I har indtastet alle investeringer, der hører til tillægsansøgningen, kan I se den totaleanskaffelsespris og de totale årlige afskrivninger - for alle investeringer, der hører til tillægsansøgningen - i denne fane i celle C4 og C7. </a:t>
              </a:r>
            </a:p>
            <a:p>
              <a:pPr lvl="0" algn="l"/>
              <a:endParaRPr lang="da-DK" sz="120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200" b="1" baseline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OBS</a:t>
              </a: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200" b="0" baseline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- I skal udfylde et ark pr. ansøgte tillæg. </a:t>
              </a:r>
              <a:endParaRPr lang="da-DK" sz="120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- Navngiv Excel-arket </a:t>
              </a:r>
              <a:r>
                <a:rPr lang="da-DK" sz="1200" i="1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"[NAVN PÅ TILLÆG] - anlægsoversigt drikkevand".</a:t>
              </a:r>
            </a:p>
            <a:p>
              <a:pPr lvl="0" algn="l"/>
              <a:endParaRPr lang="da-DK" sz="120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158750</xdr:colOff>
      <xdr:row>1</xdr:row>
      <xdr:rowOff>21167</xdr:rowOff>
    </xdr:from>
    <xdr:to>
      <xdr:col>14</xdr:col>
      <xdr:colOff>527050</xdr:colOff>
      <xdr:row>35</xdr:row>
      <xdr:rowOff>10585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kstfelt 1"/>
            <xdr:cNvSpPr txBox="1"/>
          </xdr:nvSpPr>
          <xdr:spPr>
            <a:xfrm>
              <a:off x="14224000" y="740834"/>
              <a:ext cx="5226050" cy="6466418"/>
            </a:xfrm>
            <a:prstGeom prst="roundRect">
              <a:avLst/>
            </a:prstGeom>
            <a:solidFill>
              <a:srgbClr val="C9DEEA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400" b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Vejledning: Indtastning</a:t>
              </a:r>
              <a:r>
                <a:rPr lang="da-DK" sz="1400" b="1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af</a:t>
              </a:r>
              <a:r>
                <a:rPr lang="da-DK" sz="1400" b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investeringer</a:t>
              </a: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da-DK" sz="1400" b="1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200" b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På</a:t>
              </a:r>
              <a:r>
                <a:rPr lang="da-DK" sz="1200" b="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denne fane indtastes alle investeringer* til de anlægsprojekter, der hører til jeres tillægsansøgning. Når I har indtastet kategori og anskaffelsespris for investeringen, vises standardlevetiden fra POLKA og den årlige afskrivning i kr. automatisk.</a:t>
              </a: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da-DK" sz="1200" b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200" b="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På fanen </a:t>
              </a:r>
              <a:r>
                <a:rPr lang="da-DK" sz="1200" b="1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"Forside"</a:t>
              </a:r>
              <a:r>
                <a:rPr lang="da-DK" sz="1200" b="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vises den totale anskaffelsespris og de totale årlige afskrivninger </a:t>
              </a:r>
              <a:r>
                <a:rPr lang="da-DK" sz="1200" b="1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for alle indtastede investeringer til tillægsansøgningen</a:t>
              </a:r>
              <a:r>
                <a:rPr lang="da-DK" sz="1200" b="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.</a:t>
              </a: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da-DK" sz="1200" b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200" b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Sådan gør I: 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da-DK" sz="80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r>
                <a:rPr lang="da-DK" sz="1200" b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 1. 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 kolonne A </a:t>
              </a:r>
              <a:r>
                <a:rPr lang="da-DK" sz="1200" i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vælges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i</a:t>
              </a:r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drop down-liste 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den </a:t>
              </a:r>
              <a:r>
                <a:rPr lang="da-DK" sz="1200" b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overordnede</a:t>
              </a:r>
            </a:p>
            <a:p>
              <a:pPr lvl="0" algn="l"/>
              <a:r>
                <a:rPr lang="da-DK" sz="1200" b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    investeringskategori </a:t>
              </a:r>
              <a:r>
                <a:rPr lang="da-DK" sz="1200" b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for investeringen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;</a:t>
              </a:r>
            </a:p>
            <a:p>
              <a:pPr lvl="0" algn="l"/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    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Distributionsanlæg, Fællesfunktionsanlæg eller</a:t>
              </a:r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</a:p>
            <a:p>
              <a:pPr lvl="0" algn="l"/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    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Produktionsanlæg. </a:t>
              </a:r>
            </a:p>
            <a:p>
              <a:pPr lvl="0" algn="l"/>
              <a:endParaRPr lang="da-DK" sz="1200" b="1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r>
                <a:rPr lang="da-DK" sz="1200" b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2.</a:t>
              </a:r>
              <a:r>
                <a:rPr lang="da-DK" sz="1200" b="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 kolonne B </a:t>
              </a:r>
              <a:r>
                <a:rPr lang="da-DK" sz="1200" i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vælges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i drop</a:t>
              </a:r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down-liste </a:t>
              </a:r>
              <a:r>
                <a:rPr lang="da-DK" sz="1200" b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investeringskategorien</a:t>
              </a:r>
              <a:r>
                <a:rPr lang="da-DK" sz="1200" b="1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</a:p>
            <a:p>
              <a:pPr lvl="0" algn="l"/>
              <a:r>
                <a:rPr lang="da-DK" sz="1200" b="1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    </a:t>
              </a:r>
              <a:r>
                <a:rPr lang="da-DK" sz="1200" b="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for investeringen</a:t>
              </a:r>
              <a:r>
                <a:rPr lang="da-DK" sz="1200" b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.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</a:p>
            <a:p>
              <a:pPr lvl="0" algn="l"/>
              <a:endParaRPr lang="da-DK" sz="120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r>
                <a:rPr lang="da-DK" sz="1200" b="0" i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3. I kolonne C </a:t>
              </a:r>
              <a:r>
                <a:rPr lang="da-DK" sz="1200" b="0" i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vælges </a:t>
              </a:r>
              <a:r>
                <a:rPr lang="da-DK" sz="1200" b="0" i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</a:t>
              </a:r>
              <a:r>
                <a:rPr lang="da-DK" sz="1200" b="0" i="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drop down-liste</a:t>
              </a:r>
              <a:r>
                <a:rPr lang="da-DK" sz="1200" b="0" i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den</a:t>
              </a:r>
              <a:r>
                <a:rPr lang="da-DK" sz="1200" b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specifikke kategori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</a:p>
            <a:p>
              <a:pPr lvl="0" algn="l"/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    for investeringen. </a:t>
              </a:r>
            </a:p>
            <a:p>
              <a:pPr lvl="0" algn="l"/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</a:t>
              </a:r>
              <a:endParaRPr lang="da-DK" sz="1200" b="1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r>
                <a:rPr lang="da-DK" sz="1200" b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</a:t>
              </a:r>
              <a:r>
                <a:rPr lang="da-DK" sz="1200" b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4. I kolonne D </a:t>
              </a:r>
              <a:r>
                <a:rPr lang="da-DK" sz="1200" b="0" i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skrives</a:t>
              </a:r>
              <a:r>
                <a:rPr lang="da-DK" sz="1200" b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da-DK" sz="1200" b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anskaffelsesprisen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for investeringen. </a:t>
              </a:r>
            </a:p>
            <a:p>
              <a:pPr lvl="0" algn="l"/>
              <a:endParaRPr lang="da-DK" sz="120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→ I kolonne D </a:t>
              </a:r>
              <a:r>
                <a:rPr lang="da-DK" sz="1200" i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vises automatisk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da-DK" sz="1200" b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standardlevetiden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for den valgte </a:t>
              </a:r>
            </a:p>
            <a:p>
              <a:pPr lvl="0" algn="l"/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    aktivkategori.</a:t>
              </a:r>
            </a:p>
            <a:p>
              <a:pPr lvl="0" algn="l"/>
              <a:endParaRPr lang="da-DK" sz="120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</a:t>
              </a:r>
              <a14:m>
                <m:oMath xmlns:m="http://schemas.openxmlformats.org/officeDocument/2006/math">
                  <m:r>
                    <a:rPr lang="da-DK" sz="12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→</m:t>
                  </m:r>
                </m:oMath>
              </a14:m>
              <a:r>
                <a:rPr lang="da-DK" sz="12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 kolonne F </a:t>
              </a:r>
              <a:r>
                <a:rPr lang="da-DK" sz="1200" i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vises automatisk</a:t>
              </a:r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den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da-DK" sz="1200" b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årlige afskrivning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for</a:t>
              </a:r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</a:p>
            <a:p>
              <a:pPr lvl="0" algn="l"/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    investeringen</a:t>
              </a:r>
            </a:p>
            <a:p>
              <a:pPr lvl="0" algn="l"/>
              <a:endParaRPr lang="da-DK" sz="120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*Hvis I har investeringer, der ikke kan placeres i en af de eksisterende  anlægskategorier fra POLKA, skal disse indtastes i fanen "Andet aktiv".</a:t>
              </a:r>
            </a:p>
            <a:p>
              <a:pPr lvl="0" algn="l"/>
              <a:endParaRPr lang="da-DK" sz="120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endParaRPr lang="da-DK" sz="120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endParaRPr lang="da-DK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2" name="Tekstfelt 1"/>
            <xdr:cNvSpPr txBox="1"/>
          </xdr:nvSpPr>
          <xdr:spPr>
            <a:xfrm>
              <a:off x="14224000" y="740834"/>
              <a:ext cx="5226050" cy="6466418"/>
            </a:xfrm>
            <a:prstGeom prst="roundRect">
              <a:avLst/>
            </a:prstGeom>
            <a:solidFill>
              <a:srgbClr val="C9DEEA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400" b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Vejledning: Indtastning</a:t>
              </a:r>
              <a:r>
                <a:rPr lang="da-DK" sz="1400" b="1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af</a:t>
              </a:r>
              <a:r>
                <a:rPr lang="da-DK" sz="1400" b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investeringer</a:t>
              </a: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da-DK" sz="1400" b="1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200" b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På</a:t>
              </a:r>
              <a:r>
                <a:rPr lang="da-DK" sz="1200" b="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denne fane indtastes alle investeringer* til de anlægsprojekter, der hører til jeres tillægsansøgning. Når I har indtastet kategori og anskaffelsespris for investeringen, vises standardlevetiden fra POLKA og den årlige afskrivning i kr. automatisk.</a:t>
              </a: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da-DK" sz="1200" b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200" b="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På fanen </a:t>
              </a:r>
              <a:r>
                <a:rPr lang="da-DK" sz="1200" b="1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"Forside"</a:t>
              </a:r>
              <a:r>
                <a:rPr lang="da-DK" sz="1200" b="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vises den totale anskaffelsespris og de totale årlige afskrivninger </a:t>
              </a:r>
              <a:r>
                <a:rPr lang="da-DK" sz="1200" b="1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for alle indtastede investeringer til tillægsansøgningen</a:t>
              </a:r>
              <a:r>
                <a:rPr lang="da-DK" sz="1200" b="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.</a:t>
              </a: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da-DK" sz="1200" b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200" b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Sådan gør I: 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da-DK" sz="80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r>
                <a:rPr lang="da-DK" sz="1200" b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 1. 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 kolonne A </a:t>
              </a:r>
              <a:r>
                <a:rPr lang="da-DK" sz="1200" i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vælges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i</a:t>
              </a:r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drop down-liste 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den </a:t>
              </a:r>
              <a:r>
                <a:rPr lang="da-DK" sz="1200" b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overordnede</a:t>
              </a:r>
            </a:p>
            <a:p>
              <a:pPr lvl="0" algn="l"/>
              <a:r>
                <a:rPr lang="da-DK" sz="1200" b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    investeringskategori </a:t>
              </a:r>
              <a:r>
                <a:rPr lang="da-DK" sz="1200" b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for investeringen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;</a:t>
              </a:r>
            </a:p>
            <a:p>
              <a:pPr lvl="0" algn="l"/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    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Distributionsanlæg, Fællesfunktionsanlæg eller</a:t>
              </a:r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</a:p>
            <a:p>
              <a:pPr lvl="0" algn="l"/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    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Produktionsanlæg. </a:t>
              </a:r>
            </a:p>
            <a:p>
              <a:pPr lvl="0" algn="l"/>
              <a:endParaRPr lang="da-DK" sz="1200" b="1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r>
                <a:rPr lang="da-DK" sz="1200" b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2.</a:t>
              </a:r>
              <a:r>
                <a:rPr lang="da-DK" sz="1200" b="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 kolonne B </a:t>
              </a:r>
              <a:r>
                <a:rPr lang="da-DK" sz="1200" i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vælges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i drop</a:t>
              </a:r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down-liste </a:t>
              </a:r>
              <a:r>
                <a:rPr lang="da-DK" sz="1200" b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investeringskategorien</a:t>
              </a:r>
              <a:r>
                <a:rPr lang="da-DK" sz="1200" b="1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</a:p>
            <a:p>
              <a:pPr lvl="0" algn="l"/>
              <a:r>
                <a:rPr lang="da-DK" sz="1200" b="1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    </a:t>
              </a:r>
              <a:r>
                <a:rPr lang="da-DK" sz="1200" b="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for investeringen</a:t>
              </a:r>
              <a:r>
                <a:rPr lang="da-DK" sz="1200" b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.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</a:p>
            <a:p>
              <a:pPr lvl="0" algn="l"/>
              <a:endParaRPr lang="da-DK" sz="120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r>
                <a:rPr lang="da-DK" sz="1200" b="0" i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3. I kolonne C </a:t>
              </a:r>
              <a:r>
                <a:rPr lang="da-DK" sz="1200" b="0" i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vælges </a:t>
              </a:r>
              <a:r>
                <a:rPr lang="da-DK" sz="1200" b="0" i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</a:t>
              </a:r>
              <a:r>
                <a:rPr lang="da-DK" sz="1200" b="0" i="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drop down-liste</a:t>
              </a:r>
              <a:r>
                <a:rPr lang="da-DK" sz="1200" b="0" i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den</a:t>
              </a:r>
              <a:r>
                <a:rPr lang="da-DK" sz="1200" b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specifikke kategori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</a:p>
            <a:p>
              <a:pPr lvl="0" algn="l"/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    for investeringen. </a:t>
              </a:r>
            </a:p>
            <a:p>
              <a:pPr lvl="0" algn="l"/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</a:t>
              </a:r>
              <a:endParaRPr lang="da-DK" sz="1200" b="1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r>
                <a:rPr lang="da-DK" sz="1200" b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</a:t>
              </a:r>
              <a:r>
                <a:rPr lang="da-DK" sz="1200" b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4. I kolonne D </a:t>
              </a:r>
              <a:r>
                <a:rPr lang="da-DK" sz="1200" b="0" i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skrives</a:t>
              </a:r>
              <a:r>
                <a:rPr lang="da-DK" sz="1200" b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da-DK" sz="1200" b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anskaffelsesprisen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for investeringen. </a:t>
              </a:r>
            </a:p>
            <a:p>
              <a:pPr lvl="0" algn="l"/>
              <a:endParaRPr lang="da-DK" sz="120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→ I kolonne D </a:t>
              </a:r>
              <a:r>
                <a:rPr lang="da-DK" sz="1200" i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vises automatisk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da-DK" sz="1200" b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standardlevetiden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for den valgte </a:t>
              </a:r>
            </a:p>
            <a:p>
              <a:pPr lvl="0" algn="l"/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    aktivkategori.</a:t>
              </a:r>
            </a:p>
            <a:p>
              <a:pPr lvl="0" algn="l"/>
              <a:endParaRPr lang="da-DK" sz="120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</a:t>
              </a:r>
              <a:r>
                <a:rPr lang="da-DK" sz="12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→</a:t>
              </a:r>
              <a:r>
                <a:rPr lang="da-DK" sz="12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 kolonne F </a:t>
              </a:r>
              <a:r>
                <a:rPr lang="da-DK" sz="1200" i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vises automatisk</a:t>
              </a:r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den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da-DK" sz="1200" b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årlige afskrivning</a:t>
              </a:r>
              <a:r>
                <a:rPr lang="da-DK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for</a:t>
              </a:r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</a:p>
            <a:p>
              <a:pPr lvl="0" algn="l"/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    investeringen</a:t>
              </a:r>
            </a:p>
            <a:p>
              <a:pPr lvl="0" algn="l"/>
              <a:endParaRPr lang="da-DK" sz="120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r>
                <a:rPr lang="da-DK" sz="1200" baseline="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*Hvis I har investeringer, der ikke kan placeres i en af de eksisterende  anlægskategorier fra POLKA, skal disse indtastes i fanen "Andet aktiv".</a:t>
              </a:r>
            </a:p>
            <a:p>
              <a:pPr lvl="0" algn="l"/>
              <a:endParaRPr lang="da-DK" sz="120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endParaRPr lang="da-DK" sz="120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 algn="l"/>
              <a:endParaRPr lang="da-DK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105833</xdr:colOff>
      <xdr:row>1</xdr:row>
      <xdr:rowOff>74083</xdr:rowOff>
    </xdr:from>
    <xdr:to>
      <xdr:col>13</xdr:col>
      <xdr:colOff>534459</xdr:colOff>
      <xdr:row>39</xdr:row>
      <xdr:rowOff>38364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kstfelt 1"/>
            <xdr:cNvSpPr txBox="1"/>
          </xdr:nvSpPr>
          <xdr:spPr>
            <a:xfrm>
              <a:off x="15970250" y="793750"/>
              <a:ext cx="5339292" cy="7203281"/>
            </a:xfrm>
            <a:prstGeom prst="roundRect">
              <a:avLst/>
            </a:prstGeom>
            <a:solidFill>
              <a:srgbClr val="C9DEEA"/>
            </a:solidFill>
            <a:ln w="9525" cmpd="sng">
              <a:solidFill>
                <a:srgbClr val="0F405B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da-DK" sz="12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200" b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Vejledning: Andet aktiv</a:t>
              </a: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da-DK" sz="120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Hvis I indberetter en</a:t>
              </a:r>
              <a:r>
                <a:rPr lang="da-DK" sz="1200" baseline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investering 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 kategorien ”Andet aktiv”, skal I indberette en beskrivelse af aktivet samt angive jeres</a:t>
              </a:r>
              <a:r>
                <a:rPr lang="da-DK" sz="1200" baseline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skøn af 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aktivets tekniske levetid, dvs. den tid det tager at opslide et aktiv, så det ikke er muligt at anvende i produktionen mere. </a:t>
              </a: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da-DK" sz="120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På fanen </a:t>
              </a:r>
              <a:r>
                <a:rPr lang="da-DK" sz="1200" b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"Forside"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vises den totale anskaffelsespris og de totale årlige afskrivninger for </a:t>
              </a:r>
              <a:r>
                <a:rPr lang="da-DK" sz="1200" b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alle indtastede investeringer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.</a:t>
              </a:r>
            </a:p>
            <a:p>
              <a:endParaRPr lang="da-DK" sz="1200" b="1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r>
                <a:rPr lang="da-DK" sz="1200" b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Sådan gør I: </a:t>
              </a:r>
            </a:p>
            <a:p>
              <a:pPr lvl="0"/>
              <a:endParaRPr lang="da-DK" sz="120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/>
              <a:r>
                <a:rPr lang="da-DK" sz="1200" baseline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1. 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 kolonne A </a:t>
              </a:r>
              <a:r>
                <a:rPr lang="da-DK" sz="1200" b="0" i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skrives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da-DK" sz="1200" b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titlen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på aktivet. </a:t>
              </a:r>
            </a:p>
            <a:p>
              <a:pPr lvl="0"/>
              <a:endParaRPr lang="da-DK" sz="120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/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2.</a:t>
              </a:r>
              <a:r>
                <a:rPr lang="da-DK" sz="1200" baseline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 kolonne B </a:t>
              </a:r>
              <a:r>
                <a:rPr lang="da-DK" sz="1200" b="0" i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skrives</a:t>
              </a:r>
              <a:r>
                <a:rPr lang="da-DK" sz="1200" b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en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da-DK" sz="1200" b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kort beskrivelse af aktivet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, og redegørelse for,        </a:t>
              </a:r>
            </a:p>
            <a:p>
              <a:pPr lvl="0"/>
              <a:r>
                <a:rPr lang="da-DK" sz="1200" baseline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    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hvorfor det ikke kan placeres i en af de eksisterende POLKA-</a:t>
              </a:r>
            </a:p>
            <a:p>
              <a:pPr lvl="0"/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    kategorier. </a:t>
              </a:r>
            </a:p>
            <a:p>
              <a:pPr lvl="0"/>
              <a:endParaRPr lang="da-DK" sz="120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/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3.</a:t>
              </a:r>
              <a:r>
                <a:rPr lang="da-DK" sz="1200" baseline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I kolonne C </a:t>
              </a:r>
              <a:r>
                <a:rPr lang="da-DK" sz="1200" i="1" baseline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skrive</a:t>
              </a:r>
              <a:r>
                <a:rPr lang="da-DK" sz="1200" i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s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jeres skøn af den </a:t>
              </a:r>
              <a:r>
                <a:rPr lang="da-DK" sz="1200" b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tekniske levetid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for aktivet. </a:t>
              </a:r>
            </a:p>
            <a:p>
              <a:pPr lvl="0"/>
              <a:endParaRPr lang="da-DK" sz="120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/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4.</a:t>
              </a:r>
              <a:r>
                <a:rPr lang="da-DK" sz="1200" baseline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I kolonne D </a:t>
              </a:r>
              <a:r>
                <a:rPr lang="da-DK" sz="1200" i="1" baseline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skrives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da-DK" sz="1200" b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anskaffelsesprisen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for aktivet. </a:t>
              </a:r>
            </a:p>
            <a:p>
              <a:pPr lvl="0"/>
              <a:endParaRPr lang="da-DK" sz="120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/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</a:t>
              </a:r>
              <a14:m>
                <m:oMath xmlns:m="http://schemas.openxmlformats.org/officeDocument/2006/math">
                  <m:r>
                    <a:rPr lang="da-DK" sz="12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Times New Roman" panose="02020603050405020304" pitchFamily="18" charset="0"/>
                    </a:rPr>
                    <m:t>→</m:t>
                  </m:r>
                </m:oMath>
              </a14:m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I kolonne D </a:t>
              </a:r>
              <a:r>
                <a:rPr lang="da-DK" sz="1200" b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beregnes automatisk den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da-DK" sz="1200" b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årlige afskrivning</a:t>
              </a:r>
              <a:r>
                <a:rPr lang="da-DK" sz="1200" b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i kr. for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aktivet.</a:t>
              </a:r>
            </a:p>
            <a:p>
              <a:endParaRPr lang="da-DK" sz="120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r>
                <a:rPr lang="da-DK" sz="1200" b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Vi gør opmærksom på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, at langt de fleste aktiver kan placeres i en POLKA-kategori under fanen "Investeringer". Eksempler på investeringer som skal</a:t>
              </a:r>
              <a:r>
                <a:rPr lang="da-DK" sz="1200" baseline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indberettes i en POLKA-kategori og ikke i kategorien ”Andet aktiv”:</a:t>
              </a:r>
            </a:p>
            <a:p>
              <a:endParaRPr lang="da-DK" sz="120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marL="171450" lvl="0" indent="-171450">
                <a:buFont typeface="Arial" panose="020B0604020202020204" pitchFamily="34" charset="0"/>
                <a:buChar char="•"/>
              </a:pP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IT-systemer, iPads, indkøb af møbler mv. er indeholdt i POLKA-kategorien ”Arbejdsplads”</a:t>
              </a:r>
            </a:p>
            <a:p>
              <a:pPr marL="171450" lvl="0" indent="-171450">
                <a:buFont typeface="Arial" panose="020B0604020202020204" pitchFamily="34" charset="0"/>
                <a:buChar char="•"/>
              </a:pP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Renovering af kontorbygninger er indeholdt i POLKA-kategorien ”Administrationsbygninger”</a:t>
              </a:r>
            </a:p>
            <a:p>
              <a:pPr marL="171450" lvl="0" indent="-171450">
                <a:buFont typeface="Arial" panose="020B0604020202020204" pitchFamily="34" charset="0"/>
                <a:buChar char="•"/>
              </a:pP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Diverse biler, trailere mv. er indeholdt i POLKA-kategorien ”Køretøjer”</a:t>
              </a:r>
            </a:p>
            <a:p>
              <a:endParaRPr lang="da-DK" sz="120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da-DK" sz="1200" b="1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2" name="Tekstfelt 1"/>
            <xdr:cNvSpPr txBox="1"/>
          </xdr:nvSpPr>
          <xdr:spPr>
            <a:xfrm>
              <a:off x="15970250" y="793750"/>
              <a:ext cx="5339292" cy="7203281"/>
            </a:xfrm>
            <a:prstGeom prst="roundRect">
              <a:avLst/>
            </a:prstGeom>
            <a:solidFill>
              <a:srgbClr val="C9DEEA"/>
            </a:solidFill>
            <a:ln w="9525" cmpd="sng">
              <a:solidFill>
                <a:srgbClr val="0F405B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da-DK" sz="12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200" b="1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Vejledning: Andet aktiv</a:t>
              </a: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da-DK" sz="120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Hvis I indberetter en</a:t>
              </a:r>
              <a:r>
                <a:rPr lang="da-DK" sz="1200" baseline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investering 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 kategorien ”Andet aktiv”, skal I indberette en beskrivelse af aktivet samt angive jeres</a:t>
              </a:r>
              <a:r>
                <a:rPr lang="da-DK" sz="1200" baseline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skøn af 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aktivets tekniske levetid, dvs. den tid det tager at opslide et aktiv, så det ikke er muligt at anvende i produktionen mere. </a:t>
              </a: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da-DK" sz="120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På fanen </a:t>
              </a:r>
              <a:r>
                <a:rPr lang="da-DK" sz="1200" b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"Forside"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vises den totale anskaffelsespris og de totale årlige afskrivninger for </a:t>
              </a:r>
              <a:r>
                <a:rPr lang="da-DK" sz="1200" b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alle indtastede investeringer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.</a:t>
              </a:r>
            </a:p>
            <a:p>
              <a:endParaRPr lang="da-DK" sz="1200" b="1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r>
                <a:rPr lang="da-DK" sz="1200" b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Sådan gør I: </a:t>
              </a:r>
            </a:p>
            <a:p>
              <a:pPr lvl="0"/>
              <a:endParaRPr lang="da-DK" sz="120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/>
              <a:r>
                <a:rPr lang="da-DK" sz="1200" baseline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1. 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 kolonne A </a:t>
              </a:r>
              <a:r>
                <a:rPr lang="da-DK" sz="1200" b="0" i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skrives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da-DK" sz="1200" b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titlen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på aktivet. </a:t>
              </a:r>
            </a:p>
            <a:p>
              <a:pPr lvl="0"/>
              <a:endParaRPr lang="da-DK" sz="120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/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2.</a:t>
              </a:r>
              <a:r>
                <a:rPr lang="da-DK" sz="1200" baseline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 kolonne B </a:t>
              </a:r>
              <a:r>
                <a:rPr lang="da-DK" sz="1200" b="0" i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skrives</a:t>
              </a:r>
              <a:r>
                <a:rPr lang="da-DK" sz="1200" b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en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da-DK" sz="1200" b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kort beskrivelse af aktivet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, og redegørelse for,        </a:t>
              </a:r>
            </a:p>
            <a:p>
              <a:pPr lvl="0"/>
              <a:r>
                <a:rPr lang="da-DK" sz="1200" baseline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    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hvorfor det ikke kan placeres i en af de eksisterende POLKA-</a:t>
              </a:r>
            </a:p>
            <a:p>
              <a:pPr lvl="0"/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    kategorier. </a:t>
              </a:r>
            </a:p>
            <a:p>
              <a:pPr lvl="0"/>
              <a:endParaRPr lang="da-DK" sz="120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/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3.</a:t>
              </a:r>
              <a:r>
                <a:rPr lang="da-DK" sz="1200" baseline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I kolonne C </a:t>
              </a:r>
              <a:r>
                <a:rPr lang="da-DK" sz="1200" i="1" baseline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skrive</a:t>
              </a:r>
              <a:r>
                <a:rPr lang="da-DK" sz="1200" i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s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jeres skøn af den </a:t>
              </a:r>
              <a:r>
                <a:rPr lang="da-DK" sz="1200" b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tekniske levetid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for aktivet. </a:t>
              </a:r>
            </a:p>
            <a:p>
              <a:pPr lvl="0"/>
              <a:endParaRPr lang="da-DK" sz="120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/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4.</a:t>
              </a:r>
              <a:r>
                <a:rPr lang="da-DK" sz="1200" baseline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I kolonne D </a:t>
              </a:r>
              <a:r>
                <a:rPr lang="da-DK" sz="1200" i="1" baseline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skrives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da-DK" sz="1200" b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anskaffelsesprisen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for aktivet. </a:t>
              </a:r>
            </a:p>
            <a:p>
              <a:pPr lvl="0"/>
              <a:endParaRPr lang="da-DK" sz="120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lvl="0"/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 </a:t>
              </a:r>
              <a:r>
                <a:rPr lang="da-DK" sz="12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Times New Roman" panose="02020603050405020304" pitchFamily="18" charset="0"/>
                </a:rPr>
                <a:t>→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I kolonne D </a:t>
              </a:r>
              <a:r>
                <a:rPr lang="da-DK" sz="1200" b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beregnes automatisk den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da-DK" sz="1200" b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årlige afskrivning</a:t>
              </a:r>
              <a:r>
                <a:rPr lang="da-DK" sz="1200" b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i kr. for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aktivet.</a:t>
              </a:r>
            </a:p>
            <a:p>
              <a:endParaRPr lang="da-DK" sz="120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r>
                <a:rPr lang="da-DK" sz="1200" b="1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Vi gør opmærksom på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, at langt de fleste aktiver kan placeres i en POLKA-kategori under fanen "Investeringer". Eksempler på investeringer som skal</a:t>
              </a:r>
              <a:r>
                <a:rPr lang="da-DK" sz="1200" baseline="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indberettes i en POLKA-kategori og ikke i kategorien ”Andet aktiv”:</a:t>
              </a:r>
            </a:p>
            <a:p>
              <a:endParaRPr lang="da-DK" sz="120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marL="171450" lvl="0" indent="-171450">
                <a:buFont typeface="Arial" panose="020B0604020202020204" pitchFamily="34" charset="0"/>
                <a:buChar char="•"/>
              </a:pP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IT-systemer, iPads, indkøb af møbler mv. er indeholdt i POLKA-kategorien ”Arbejdsplads”</a:t>
              </a:r>
            </a:p>
            <a:p>
              <a:pPr marL="171450" lvl="0" indent="-171450">
                <a:buFont typeface="Arial" panose="020B0604020202020204" pitchFamily="34" charset="0"/>
                <a:buChar char="•"/>
              </a:pP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Renovering af kontorbygninger er indeholdt i POLKA-kategorien ”Administrationsbygninger”</a:t>
              </a:r>
            </a:p>
            <a:p>
              <a:pPr marL="171450" lvl="0" indent="-171450">
                <a:buFont typeface="Arial" panose="020B0604020202020204" pitchFamily="34" charset="0"/>
                <a:buChar char="•"/>
              </a:pPr>
              <a:r>
                <a:rPr lang="da-DK" sz="1200">
                  <a:solidFill>
                    <a:schemeClr val="dk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Diverse biler, trailere mv. er indeholdt i POLKA-kategorien ”Køretøjer”</a:t>
              </a:r>
            </a:p>
            <a:p>
              <a:endParaRPr lang="da-DK" sz="120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da-DK" sz="1200" b="1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ne Marie Højbjerre Thøgersen" refreshedDate="44970.596965046294" createdVersion="6" refreshedVersion="6" minRefreshableVersion="3" recordCount="53">
  <cacheSource type="worksheet">
    <worksheetSource ref="A1:A54" sheet="Data"/>
  </cacheSource>
  <cacheFields count="1">
    <cacheField name="Overordnet kategori" numFmtId="0">
      <sharedItems count="3">
        <s v="Produktionsanlæg"/>
        <s v="Distributionsanlæg"/>
        <s v="Fællesfunktionsanlæ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nne Marie Højbjerre Thøgersen" refreshedDate="44970.597304629628" createdVersion="6" refreshedVersion="6" minRefreshableVersion="3" recordCount="53">
  <cacheSource type="worksheet">
    <worksheetSource ref="A1:B54" sheet="Data"/>
  </cacheSource>
  <cacheFields count="2">
    <cacheField name="Overordnet kategori" numFmtId="0">
      <sharedItems count="3">
        <s v="Produktionsanlæg"/>
        <s v="Distributionsanlæg"/>
        <s v="Fællesfunktionsanlæg"/>
      </sharedItems>
    </cacheField>
    <cacheField name="Investeringskategori" numFmtId="0">
      <sharedItems count="11">
        <s v="Boringer"/>
        <s v="Råvandsstationer"/>
        <s v="Råvandsledninger"/>
        <s v="Vandværk"/>
        <s v="Bygninger"/>
        <s v="Andre_produktionsanlæg"/>
        <s v="Ledningsnet"/>
        <s v="Ventiler"/>
        <s v="Pumpestationer_bygværker_bassiner"/>
        <s v="Andre_distributionsanlæg"/>
        <s v="Fællesfunktionsanlæg_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nne Marie Højbjerre Thøgersen" refreshedDate="44970.597689814815" createdVersion="6" refreshedVersion="6" minRefreshableVersion="3" recordCount="53">
  <cacheSource type="worksheet">
    <worksheetSource ref="B1:C54" sheet="Data"/>
  </cacheSource>
  <cacheFields count="2">
    <cacheField name="Investeringskategori" numFmtId="0">
      <sharedItems count="11">
        <s v="Boringer"/>
        <s v="Råvandsstationer"/>
        <s v="Råvandsledninger"/>
        <s v="Vandværk"/>
        <s v="Bygninger"/>
        <s v="Andre_produktionsanlæg"/>
        <s v="Ledningsnet"/>
        <s v="Ventiler"/>
        <s v="Pumpestationer_bygværker_bassiner"/>
        <s v="Andre_distributionsanlæg"/>
        <s v="Fællesfunktionsanlæg_"/>
      </sharedItems>
    </cacheField>
    <cacheField name="Specifik kategori" numFmtId="0">
      <sharedItems count="53">
        <s v="Boring (inkl. etablering, forerør, filter og prøvepumpning)"/>
        <s v="Råvandsstation komplet montering og boringshus/tørbrønd"/>
        <s v="Instrumenter (flowmåler+tryk transducer+alarmer)"/>
        <s v="Pumpe inkl. stigrør og forerørsforsejlinger mv. "/>
        <s v="Erstatninger (OBS ingen øst-tillæg eller øvrige tillæg) "/>
        <s v="Hegn"/>
        <s v="Elanlæg"/>
        <s v="SRO anlæg"/>
        <s v="Råvandsledninger"/>
        <s v="Beluftningsanlæg, (iltningstrappe, ika-beluftning, bundbeluftbning og rislebakke), Konstruktioner"/>
        <s v="Beluftningsanlæg, (iltningstrappe, ika-beluftning, bundbeluftbning og rislebakke), Mek./EL"/>
        <s v="Beluftningsanlæg, (kompressorbeluftning og ren ilt)"/>
        <s v="Behandlingsanlæg (kalk anlæg og luddosering)"/>
        <s v="Filteranlæg, åbne filtre, Konstruktioner"/>
        <s v="Filteranlæg, åbne filtre, Mek./EL"/>
        <s v="Filteranlæg, trykfiltre"/>
        <s v="Rentvandsbeholder insitu støbt eller element"/>
        <s v="Udpumpningsanlæg"/>
        <s v="Skyllevand-/slamhåndteringsanlæg "/>
        <s v="Skyllevandsbehandling, inkl. UV-filter mv., Mek./EL"/>
        <s v="Skyllevandsbehandling, inkl. UV-filter mv., SRO"/>
        <s v="Nødstrømsanlæg på vandværk"/>
        <s v="Elanlæg og SRO-anlæg - vandværk, Elanlæg"/>
        <s v="Elanlæg og SRO-anlæg - vandværk, SRO"/>
        <s v="Etageareal "/>
        <s v="Værksted, Lager, Garage og rørlager"/>
        <s v="Bygning for trykforøgere"/>
        <s v="Laboratorium (bygning, inkl. inventar+udstyr), Konstruktioner"/>
        <s v="Laboratorium (bygning, inkl. inventar+udstyr), Mek./EL"/>
        <s v="Sikring (terror, hærværk, hegn, porte og overvågningssystemer), Mek./El"/>
        <s v="Sikring (terror, hærværk, hegn, porte og overvågningssystemer), SRO"/>
        <s v="Ledninger, herunder også eternitledninger"/>
        <s v="Støbejernsledninger"/>
        <s v="Skelbrønd, Konstruktioner"/>
        <s v="Skelbrønd, Mek./EL"/>
        <s v="Inspektionsbrønd, Konstruktioner"/>
        <s v="Inspektionsbrønd, Mek./EL"/>
        <s v="Stik på ledningsnet, Konstruktioner"/>
        <s v="Stik på ledningsnet, Mek./EL"/>
        <s v="Ventiler"/>
        <s v="Pumpestation (inkl. evt. hydrofor)/trykforøger, Konstruktioner"/>
        <s v="Pumpestation (inkl. evt. hydrofor)/trykforøger, Mek./EL"/>
        <s v="Pumpestation (inkl. evt. hydrofor)/trykforøger, SRO"/>
        <s v="Beholderanlæg - højdebeholder eller vandtårn"/>
        <s v="Afregningsmålere, mekaniske, "/>
        <s v="Afregningsmålere, elektroniske "/>
        <s v="SRO-brønd/kvarterbrønd/sektionsbrønd, Konstruktioner"/>
        <s v="SRO-brønd/kvarterbrønd/sektionsbrønd, Mek./EL"/>
        <s v="SRO-brønd/kvarterbrønd/sektionsbrønd, SRO"/>
        <s v="Arbejdsplads og kontor"/>
        <s v="Køretøjer"/>
        <s v="Solcelleanlæg ekskl. inverter"/>
        <s v="Inverter til solcelleanlæ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nne Marie Højbjerre Thøgersen" refreshedDate="44970.598136342589" createdVersion="6" refreshedVersion="6" minRefreshableVersion="3" recordCount="53">
  <cacheSource type="worksheet">
    <worksheetSource ref="C1:D54" sheet="Data"/>
  </cacheSource>
  <cacheFields count="2">
    <cacheField name="Specifik kategori" numFmtId="0">
      <sharedItems count="53">
        <s v="Boring (inkl. etablering, forerør, filter og prøvepumpning)"/>
        <s v="Råvandsstation komplet montering og boringshus/tørbrønd"/>
        <s v="Instrumenter (flowmåler+tryk transducer+alarmer)"/>
        <s v="Pumpe inkl. stigrør og forerørsforsejlinger mv. "/>
        <s v="Erstatninger (OBS ingen øst-tillæg eller øvrige tillæg) "/>
        <s v="Hegn"/>
        <s v="Elanlæg"/>
        <s v="SRO anlæg"/>
        <s v="Råvandsledninger"/>
        <s v="Beluftningsanlæg, (iltningstrappe, ika-beluftning, bundbeluftbning og rislebakke), Konstruktioner"/>
        <s v="Beluftningsanlæg, (iltningstrappe, ika-beluftning, bundbeluftbning og rislebakke), Mek./EL"/>
        <s v="Beluftningsanlæg, (kompressorbeluftning og ren ilt)"/>
        <s v="Behandlingsanlæg (kalk anlæg og luddosering)"/>
        <s v="Filteranlæg, åbne filtre, Konstruktioner"/>
        <s v="Filteranlæg, åbne filtre, Mek./EL"/>
        <s v="Filteranlæg, trykfiltre"/>
        <s v="Rentvandsbeholder insitu støbt eller element"/>
        <s v="Udpumpningsanlæg"/>
        <s v="Skyllevand-/slamhåndteringsanlæg "/>
        <s v="Skyllevandsbehandling, inkl. UV-filter mv., Mek./EL"/>
        <s v="Skyllevandsbehandling, inkl. UV-filter mv., SRO"/>
        <s v="Nødstrømsanlæg på vandværk"/>
        <s v="Elanlæg og SRO-anlæg - vandværk, Elanlæg"/>
        <s v="Elanlæg og SRO-anlæg - vandværk, SRO"/>
        <s v="Etageareal "/>
        <s v="Værksted, Lager, Garage og rørlager"/>
        <s v="Bygning for trykforøgere"/>
        <s v="Laboratorium (bygning, inkl. inventar+udstyr), Konstruktioner"/>
        <s v="Laboratorium (bygning, inkl. inventar+udstyr), Mek./EL"/>
        <s v="Sikring (terror, hærværk, hegn, porte og overvågningssystemer), Mek./El"/>
        <s v="Sikring (terror, hærværk, hegn, porte og overvågningssystemer), SRO"/>
        <s v="Ledninger, herunder også eternitledninger"/>
        <s v="Støbejernsledninger"/>
        <s v="Skelbrønd, Konstruktioner"/>
        <s v="Skelbrønd, Mek./EL"/>
        <s v="Inspektionsbrønd, Konstruktioner"/>
        <s v="Inspektionsbrønd, Mek./EL"/>
        <s v="Stik på ledningsnet, Konstruktioner"/>
        <s v="Stik på ledningsnet, Mek./EL"/>
        <s v="Ventiler"/>
        <s v="Pumpestation (inkl. evt. hydrofor)/trykforøger, Konstruktioner"/>
        <s v="Pumpestation (inkl. evt. hydrofor)/trykforøger, Mek./EL"/>
        <s v="Pumpestation (inkl. evt. hydrofor)/trykforøger, SRO"/>
        <s v="Beholderanlæg - højdebeholder eller vandtårn"/>
        <s v="Afregningsmålere, mekaniske, "/>
        <s v="Afregningsmålere, elektroniske "/>
        <s v="SRO-brønd/kvarterbrønd/sektionsbrønd, Konstruktioner"/>
        <s v="SRO-brønd/kvarterbrønd/sektionsbrønd, Mek./EL"/>
        <s v="SRO-brønd/kvarterbrønd/sektionsbrønd, SRO"/>
        <s v="Arbejdsplads og kontor"/>
        <s v="Køretøjer"/>
        <s v="Solcelleanlæg ekskl. inverter"/>
        <s v="Inverter til solcelleanlæg"/>
      </sharedItems>
    </cacheField>
    <cacheField name="Levetid" numFmtId="0">
      <sharedItems containsSemiMixedTypes="0" containsString="0" containsNumber="1" containsInteger="1" minValue="5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3"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2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3"/>
  </r>
  <r>
    <x v="0"/>
    <x v="4"/>
  </r>
  <r>
    <x v="0"/>
    <x v="4"/>
  </r>
  <r>
    <x v="0"/>
    <x v="4"/>
  </r>
  <r>
    <x v="0"/>
    <x v="4"/>
  </r>
  <r>
    <x v="0"/>
    <x v="4"/>
  </r>
  <r>
    <x v="0"/>
    <x v="5"/>
  </r>
  <r>
    <x v="0"/>
    <x v="5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7"/>
  </r>
  <r>
    <x v="1"/>
    <x v="8"/>
  </r>
  <r>
    <x v="1"/>
    <x v="8"/>
  </r>
  <r>
    <x v="1"/>
    <x v="8"/>
  </r>
  <r>
    <x v="1"/>
    <x v="8"/>
  </r>
  <r>
    <x v="1"/>
    <x v="9"/>
  </r>
  <r>
    <x v="1"/>
    <x v="9"/>
  </r>
  <r>
    <x v="1"/>
    <x v="9"/>
  </r>
  <r>
    <x v="1"/>
    <x v="9"/>
  </r>
  <r>
    <x v="1"/>
    <x v="9"/>
  </r>
  <r>
    <x v="2"/>
    <x v="10"/>
  </r>
  <r>
    <x v="2"/>
    <x v="10"/>
  </r>
  <r>
    <x v="2"/>
    <x v="10"/>
  </r>
  <r>
    <x v="2"/>
    <x v="1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3">
  <r>
    <x v="0"/>
    <x v="0"/>
  </r>
  <r>
    <x v="1"/>
    <x v="1"/>
  </r>
  <r>
    <x v="1"/>
    <x v="2"/>
  </r>
  <r>
    <x v="1"/>
    <x v="3"/>
  </r>
  <r>
    <x v="1"/>
    <x v="4"/>
  </r>
  <r>
    <x v="1"/>
    <x v="5"/>
  </r>
  <r>
    <x v="1"/>
    <x v="6"/>
  </r>
  <r>
    <x v="1"/>
    <x v="7"/>
  </r>
  <r>
    <x v="2"/>
    <x v="8"/>
  </r>
  <r>
    <x v="3"/>
    <x v="9"/>
  </r>
  <r>
    <x v="3"/>
    <x v="10"/>
  </r>
  <r>
    <x v="3"/>
    <x v="11"/>
  </r>
  <r>
    <x v="3"/>
    <x v="12"/>
  </r>
  <r>
    <x v="3"/>
    <x v="13"/>
  </r>
  <r>
    <x v="3"/>
    <x v="14"/>
  </r>
  <r>
    <x v="3"/>
    <x v="15"/>
  </r>
  <r>
    <x v="3"/>
    <x v="16"/>
  </r>
  <r>
    <x v="3"/>
    <x v="17"/>
  </r>
  <r>
    <x v="3"/>
    <x v="18"/>
  </r>
  <r>
    <x v="3"/>
    <x v="19"/>
  </r>
  <r>
    <x v="3"/>
    <x v="20"/>
  </r>
  <r>
    <x v="3"/>
    <x v="21"/>
  </r>
  <r>
    <x v="3"/>
    <x v="22"/>
  </r>
  <r>
    <x v="3"/>
    <x v="23"/>
  </r>
  <r>
    <x v="4"/>
    <x v="24"/>
  </r>
  <r>
    <x v="4"/>
    <x v="25"/>
  </r>
  <r>
    <x v="4"/>
    <x v="26"/>
  </r>
  <r>
    <x v="4"/>
    <x v="27"/>
  </r>
  <r>
    <x v="4"/>
    <x v="28"/>
  </r>
  <r>
    <x v="5"/>
    <x v="29"/>
  </r>
  <r>
    <x v="5"/>
    <x v="30"/>
  </r>
  <r>
    <x v="6"/>
    <x v="31"/>
  </r>
  <r>
    <x v="6"/>
    <x v="32"/>
  </r>
  <r>
    <x v="6"/>
    <x v="33"/>
  </r>
  <r>
    <x v="6"/>
    <x v="34"/>
  </r>
  <r>
    <x v="6"/>
    <x v="35"/>
  </r>
  <r>
    <x v="6"/>
    <x v="36"/>
  </r>
  <r>
    <x v="6"/>
    <x v="37"/>
  </r>
  <r>
    <x v="6"/>
    <x v="38"/>
  </r>
  <r>
    <x v="7"/>
    <x v="39"/>
  </r>
  <r>
    <x v="8"/>
    <x v="40"/>
  </r>
  <r>
    <x v="8"/>
    <x v="41"/>
  </r>
  <r>
    <x v="8"/>
    <x v="42"/>
  </r>
  <r>
    <x v="8"/>
    <x v="43"/>
  </r>
  <r>
    <x v="9"/>
    <x v="44"/>
  </r>
  <r>
    <x v="9"/>
    <x v="45"/>
  </r>
  <r>
    <x v="9"/>
    <x v="46"/>
  </r>
  <r>
    <x v="9"/>
    <x v="47"/>
  </r>
  <r>
    <x v="9"/>
    <x v="48"/>
  </r>
  <r>
    <x v="10"/>
    <x v="49"/>
  </r>
  <r>
    <x v="10"/>
    <x v="50"/>
  </r>
  <r>
    <x v="10"/>
    <x v="51"/>
  </r>
  <r>
    <x v="10"/>
    <x v="52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53">
  <r>
    <x v="0"/>
    <n v="30"/>
  </r>
  <r>
    <x v="1"/>
    <n v="30"/>
  </r>
  <r>
    <x v="2"/>
    <n v="10"/>
  </r>
  <r>
    <x v="3"/>
    <n v="15"/>
  </r>
  <r>
    <x v="4"/>
    <n v="30"/>
  </r>
  <r>
    <x v="5"/>
    <n v="15"/>
  </r>
  <r>
    <x v="6"/>
    <n v="20"/>
  </r>
  <r>
    <x v="7"/>
    <n v="10"/>
  </r>
  <r>
    <x v="8"/>
    <n v="75"/>
  </r>
  <r>
    <x v="9"/>
    <n v="50"/>
  </r>
  <r>
    <x v="10"/>
    <n v="25"/>
  </r>
  <r>
    <x v="11"/>
    <n v="25"/>
  </r>
  <r>
    <x v="12"/>
    <n v="25"/>
  </r>
  <r>
    <x v="13"/>
    <n v="50"/>
  </r>
  <r>
    <x v="14"/>
    <n v="25"/>
  </r>
  <r>
    <x v="15"/>
    <n v="25"/>
  </r>
  <r>
    <x v="16"/>
    <n v="50"/>
  </r>
  <r>
    <x v="17"/>
    <n v="25"/>
  </r>
  <r>
    <x v="18"/>
    <n v="50"/>
  </r>
  <r>
    <x v="19"/>
    <n v="25"/>
  </r>
  <r>
    <x v="20"/>
    <n v="10"/>
  </r>
  <r>
    <x v="21"/>
    <n v="25"/>
  </r>
  <r>
    <x v="22"/>
    <n v="25"/>
  </r>
  <r>
    <x v="23"/>
    <n v="10"/>
  </r>
  <r>
    <x v="24"/>
    <n v="75"/>
  </r>
  <r>
    <x v="25"/>
    <n v="75"/>
  </r>
  <r>
    <x v="26"/>
    <n v="75"/>
  </r>
  <r>
    <x v="27"/>
    <n v="75"/>
  </r>
  <r>
    <x v="28"/>
    <n v="10"/>
  </r>
  <r>
    <x v="29"/>
    <n v="25"/>
  </r>
  <r>
    <x v="30"/>
    <n v="10"/>
  </r>
  <r>
    <x v="31"/>
    <n v="75"/>
  </r>
  <r>
    <x v="32"/>
    <n v="100"/>
  </r>
  <r>
    <x v="33"/>
    <n v="50"/>
  </r>
  <r>
    <x v="34"/>
    <n v="15"/>
  </r>
  <r>
    <x v="35"/>
    <n v="50"/>
  </r>
  <r>
    <x v="36"/>
    <n v="15"/>
  </r>
  <r>
    <x v="37"/>
    <n v="75"/>
  </r>
  <r>
    <x v="38"/>
    <n v="75"/>
  </r>
  <r>
    <x v="39"/>
    <n v="75"/>
  </r>
  <r>
    <x v="40"/>
    <n v="50"/>
  </r>
  <r>
    <x v="41"/>
    <n v="25"/>
  </r>
  <r>
    <x v="42"/>
    <n v="10"/>
  </r>
  <r>
    <x v="43"/>
    <n v="50"/>
  </r>
  <r>
    <x v="44"/>
    <n v="8"/>
  </r>
  <r>
    <x v="45"/>
    <n v="10"/>
  </r>
  <r>
    <x v="46"/>
    <n v="50"/>
  </r>
  <r>
    <x v="47"/>
    <n v="15"/>
  </r>
  <r>
    <x v="48"/>
    <n v="10"/>
  </r>
  <r>
    <x v="49"/>
    <n v="5"/>
  </r>
  <r>
    <x v="50"/>
    <n v="5"/>
  </r>
  <r>
    <x v="51"/>
    <n v="25"/>
  </r>
  <r>
    <x v="52"/>
    <n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Pivottabel19" cacheId="2" applyNumberFormats="0" applyBorderFormats="0" applyFontFormats="0" applyPatternFormats="0" applyAlignmentFormats="0" applyWidthHeightFormats="1" dataCaption="Værdier" updatedVersion="6" minRefreshableVersion="3" useAutoFormatting="1" rowGrandTotals="0" itemPrintTitles="1" createdVersion="6" indent="0" outline="1" outlineData="1" multipleFieldFilters="0" rowHeaderCaption="Specifik kategori">
  <location ref="J2:J66" firstHeaderRow="1" firstDataRow="1" firstDataCol="1"/>
  <pivotFields count="2">
    <pivotField axis="axisRow" showAll="0">
      <items count="12">
        <item x="9"/>
        <item x="5"/>
        <item x="0"/>
        <item x="4"/>
        <item x="10"/>
        <item x="6"/>
        <item x="8"/>
        <item x="2"/>
        <item x="1"/>
        <item x="3"/>
        <item x="7"/>
        <item t="default"/>
      </items>
    </pivotField>
    <pivotField axis="axisRow" showAll="0">
      <items count="54">
        <item x="45"/>
        <item x="44"/>
        <item x="49"/>
        <item x="12"/>
        <item x="43"/>
        <item x="9"/>
        <item x="10"/>
        <item x="11"/>
        <item x="0"/>
        <item x="26"/>
        <item x="6"/>
        <item x="22"/>
        <item x="23"/>
        <item x="4"/>
        <item x="24"/>
        <item x="15"/>
        <item x="13"/>
        <item x="14"/>
        <item x="5"/>
        <item x="35"/>
        <item x="36"/>
        <item x="2"/>
        <item x="52"/>
        <item x="50"/>
        <item x="27"/>
        <item x="28"/>
        <item x="31"/>
        <item x="21"/>
        <item x="3"/>
        <item x="40"/>
        <item x="41"/>
        <item x="42"/>
        <item x="16"/>
        <item x="8"/>
        <item x="1"/>
        <item x="29"/>
        <item x="30"/>
        <item x="33"/>
        <item x="34"/>
        <item x="18"/>
        <item x="19"/>
        <item x="20"/>
        <item x="51"/>
        <item x="7"/>
        <item x="46"/>
        <item x="47"/>
        <item x="48"/>
        <item x="37"/>
        <item x="38"/>
        <item x="32"/>
        <item x="17"/>
        <item x="39"/>
        <item x="25"/>
        <item t="default"/>
      </items>
    </pivotField>
  </pivotFields>
  <rowFields count="2">
    <field x="0"/>
    <field x="1"/>
  </rowFields>
  <rowItems count="64">
    <i>
      <x/>
    </i>
    <i r="1">
      <x/>
    </i>
    <i r="1">
      <x v="1"/>
    </i>
    <i r="1">
      <x v="44"/>
    </i>
    <i r="1">
      <x v="45"/>
    </i>
    <i r="1">
      <x v="46"/>
    </i>
    <i>
      <x v="1"/>
    </i>
    <i r="1">
      <x v="35"/>
    </i>
    <i r="1">
      <x v="36"/>
    </i>
    <i>
      <x v="2"/>
    </i>
    <i r="1">
      <x v="8"/>
    </i>
    <i>
      <x v="3"/>
    </i>
    <i r="1">
      <x v="9"/>
    </i>
    <i r="1">
      <x v="14"/>
    </i>
    <i r="1">
      <x v="24"/>
    </i>
    <i r="1">
      <x v="25"/>
    </i>
    <i r="1">
      <x v="52"/>
    </i>
    <i>
      <x v="4"/>
    </i>
    <i r="1">
      <x v="2"/>
    </i>
    <i r="1">
      <x v="22"/>
    </i>
    <i r="1">
      <x v="23"/>
    </i>
    <i r="1">
      <x v="42"/>
    </i>
    <i>
      <x v="5"/>
    </i>
    <i r="1">
      <x v="19"/>
    </i>
    <i r="1">
      <x v="20"/>
    </i>
    <i r="1">
      <x v="26"/>
    </i>
    <i r="1">
      <x v="37"/>
    </i>
    <i r="1">
      <x v="38"/>
    </i>
    <i r="1">
      <x v="47"/>
    </i>
    <i r="1">
      <x v="48"/>
    </i>
    <i r="1">
      <x v="49"/>
    </i>
    <i>
      <x v="6"/>
    </i>
    <i r="1">
      <x v="4"/>
    </i>
    <i r="1">
      <x v="29"/>
    </i>
    <i r="1">
      <x v="30"/>
    </i>
    <i r="1">
      <x v="31"/>
    </i>
    <i>
      <x v="7"/>
    </i>
    <i r="1">
      <x v="33"/>
    </i>
    <i>
      <x v="8"/>
    </i>
    <i r="1">
      <x v="10"/>
    </i>
    <i r="1">
      <x v="13"/>
    </i>
    <i r="1">
      <x v="18"/>
    </i>
    <i r="1">
      <x v="21"/>
    </i>
    <i r="1">
      <x v="28"/>
    </i>
    <i r="1">
      <x v="34"/>
    </i>
    <i r="1">
      <x v="43"/>
    </i>
    <i>
      <x v="9"/>
    </i>
    <i r="1">
      <x v="3"/>
    </i>
    <i r="1">
      <x v="5"/>
    </i>
    <i r="1">
      <x v="6"/>
    </i>
    <i r="1">
      <x v="7"/>
    </i>
    <i r="1">
      <x v="11"/>
    </i>
    <i r="1">
      <x v="12"/>
    </i>
    <i r="1">
      <x v="15"/>
    </i>
    <i r="1">
      <x v="16"/>
    </i>
    <i r="1">
      <x v="17"/>
    </i>
    <i r="1">
      <x v="27"/>
    </i>
    <i r="1">
      <x v="32"/>
    </i>
    <i r="1">
      <x v="39"/>
    </i>
    <i r="1">
      <x v="40"/>
    </i>
    <i r="1">
      <x v="41"/>
    </i>
    <i r="1">
      <x v="50"/>
    </i>
    <i>
      <x v="10"/>
    </i>
    <i r="1">
      <x v="51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el18" cacheId="1" applyNumberFormats="0" applyBorderFormats="0" applyFontFormats="0" applyPatternFormats="0" applyAlignmentFormats="0" applyWidthHeightFormats="1" dataCaption="Værdier" updatedVersion="6" minRefreshableVersion="3" useAutoFormatting="1" rowGrandTotals="0" itemPrintTitles="1" createdVersion="6" indent="0" outline="1" outlineData="1" multipleFieldFilters="0" rowHeaderCaption="Investeringskategori">
  <location ref="H2:H16" firstHeaderRow="1" firstDataRow="1" firstDataCol="1"/>
  <pivotFields count="2">
    <pivotField axis="axisRow" showAll="0">
      <items count="4">
        <item x="1"/>
        <item x="2"/>
        <item x="0"/>
        <item t="default"/>
      </items>
    </pivotField>
    <pivotField axis="axisRow" showAll="0">
      <items count="12">
        <item x="9"/>
        <item x="5"/>
        <item x="0"/>
        <item x="4"/>
        <item x="10"/>
        <item x="6"/>
        <item x="8"/>
        <item x="2"/>
        <item x="1"/>
        <item x="3"/>
        <item x="7"/>
        <item t="default"/>
      </items>
    </pivotField>
  </pivotFields>
  <rowFields count="2">
    <field x="0"/>
    <field x="1"/>
  </rowFields>
  <rowItems count="14">
    <i>
      <x/>
    </i>
    <i r="1">
      <x/>
    </i>
    <i r="1">
      <x v="5"/>
    </i>
    <i r="1">
      <x v="6"/>
    </i>
    <i r="1">
      <x v="10"/>
    </i>
    <i>
      <x v="1"/>
    </i>
    <i r="1">
      <x v="4"/>
    </i>
    <i>
      <x v="2"/>
    </i>
    <i r="1">
      <x v="1"/>
    </i>
    <i r="1">
      <x v="2"/>
    </i>
    <i r="1">
      <x v="3"/>
    </i>
    <i r="1">
      <x v="7"/>
    </i>
    <i r="1">
      <x v="8"/>
    </i>
    <i r="1">
      <x v="9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el17" cacheId="0" applyNumberFormats="0" applyBorderFormats="0" applyFontFormats="0" applyPatternFormats="0" applyAlignmentFormats="0" applyWidthHeightFormats="1" dataCaption="Værdier" updatedVersion="6" minRefreshableVersion="3" useAutoFormatting="1" rowGrandTotals="0" itemPrintTitles="1" createdVersion="6" indent="0" outline="1" outlineData="1" multipleFieldFilters="0" rowHeaderCaption="Overordnet kategori">
  <location ref="F2:F5" firstHeaderRow="1" firstDataRow="1" firstDataCol="1"/>
  <pivotFields count="1">
    <pivotField axis="axisRow" showAll="0">
      <items count="4">
        <item x="1"/>
        <item x="2"/>
        <item x="0"/>
        <item t="default"/>
      </items>
    </pivotField>
  </pivotFields>
  <rowFields count="1">
    <field x="0"/>
  </rowFields>
  <rowItems count="3">
    <i>
      <x/>
    </i>
    <i>
      <x v="1"/>
    </i>
    <i>
      <x v="2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el20" cacheId="3" applyNumberFormats="0" applyBorderFormats="0" applyFontFormats="0" applyPatternFormats="0" applyAlignmentFormats="0" applyWidthHeightFormats="1" dataCaption="Værdier" updatedVersion="6" minRefreshableVersion="3" useAutoFormatting="1" rowGrandTotals="0" itemPrintTitles="1" createdVersion="6" indent="0" outline="1" outlineData="1" multipleFieldFilters="0" rowHeaderCaption="Levetider">
  <location ref="L2:M55" firstHeaderRow="1" firstDataRow="1" firstDataCol="1"/>
  <pivotFields count="2">
    <pivotField axis="axisRow" showAll="0">
      <items count="54">
        <item x="45"/>
        <item x="44"/>
        <item x="49"/>
        <item x="12"/>
        <item x="43"/>
        <item x="9"/>
        <item x="10"/>
        <item x="11"/>
        <item x="0"/>
        <item x="26"/>
        <item x="6"/>
        <item x="22"/>
        <item x="23"/>
        <item x="4"/>
        <item x="24"/>
        <item x="15"/>
        <item x="13"/>
        <item x="14"/>
        <item x="5"/>
        <item x="35"/>
        <item x="36"/>
        <item x="2"/>
        <item x="52"/>
        <item x="50"/>
        <item x="27"/>
        <item x="28"/>
        <item x="31"/>
        <item x="21"/>
        <item x="3"/>
        <item x="40"/>
        <item x="41"/>
        <item x="42"/>
        <item x="16"/>
        <item x="8"/>
        <item x="1"/>
        <item x="29"/>
        <item x="30"/>
        <item x="33"/>
        <item x="34"/>
        <item x="18"/>
        <item x="19"/>
        <item x="20"/>
        <item x="51"/>
        <item x="7"/>
        <item x="46"/>
        <item x="47"/>
        <item x="48"/>
        <item x="37"/>
        <item x="38"/>
        <item x="32"/>
        <item x="17"/>
        <item x="39"/>
        <item x="25"/>
        <item t="default"/>
      </items>
    </pivotField>
    <pivotField dataField="1" showAll="0"/>
  </pivotFields>
  <rowFields count="1">
    <field x="0"/>
  </rowFields>
  <rowItems count="5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</rowItems>
  <colItems count="1">
    <i/>
  </colItems>
  <dataFields count="1">
    <dataField name="Sum af Levetid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4.bin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C1:S10"/>
  <sheetViews>
    <sheetView tabSelected="1" zoomScale="80" zoomScaleNormal="80" workbookViewId="0">
      <selection activeCell="M41" sqref="M41"/>
    </sheetView>
  </sheetViews>
  <sheetFormatPr defaultRowHeight="15" x14ac:dyDescent="0.25"/>
  <cols>
    <col min="3" max="3" width="85.28515625" customWidth="1"/>
    <col min="16" max="16" width="10" customWidth="1"/>
    <col min="19" max="19" width="10" style="31" customWidth="1"/>
  </cols>
  <sheetData>
    <row r="1" spans="3:19" x14ac:dyDescent="0.25">
      <c r="S1" s="32"/>
    </row>
    <row r="2" spans="3:19" x14ac:dyDescent="0.25">
      <c r="S2" s="32"/>
    </row>
    <row r="3" spans="3:19" ht="18.75" x14ac:dyDescent="0.25">
      <c r="C3" s="39" t="s">
        <v>76</v>
      </c>
      <c r="S3" s="33"/>
    </row>
    <row r="4" spans="3:19" ht="18.75" x14ac:dyDescent="0.3">
      <c r="C4" s="36">
        <f>SUM(Investeringer!D2:D51)+SUM('Andet aktiv'!C2:C51)</f>
        <v>0</v>
      </c>
      <c r="S4" s="34"/>
    </row>
    <row r="5" spans="3:19" x14ac:dyDescent="0.25">
      <c r="S5" s="32"/>
    </row>
    <row r="6" spans="3:19" ht="18.75" x14ac:dyDescent="0.25">
      <c r="C6" s="39" t="s">
        <v>77</v>
      </c>
      <c r="S6" s="33"/>
    </row>
    <row r="7" spans="3:19" ht="18.75" x14ac:dyDescent="0.3">
      <c r="C7" s="37">
        <f>SUM(Investeringer!F2:F51)+SUM('Andet aktiv'!E2:E51)</f>
        <v>0</v>
      </c>
      <c r="S7" s="35"/>
    </row>
    <row r="8" spans="3:19" x14ac:dyDescent="0.25">
      <c r="S8" s="32"/>
    </row>
    <row r="9" spans="3:19" x14ac:dyDescent="0.25">
      <c r="S9" s="32"/>
    </row>
    <row r="10" spans="3:19" x14ac:dyDescent="0.25">
      <c r="S10" s="32"/>
    </row>
  </sheetData>
  <sheetProtection algorithmName="SHA-512" hashValue="Z9saWQAwIuRVLRMIMI0xOa580wXExAB1515QvZLt4OSDFaOqVAAFMReZFvWkzwm36lWdYKeoAsahf4Ow1OdHiA==" saltValue="0MiyIuya2qo3/awxa0SLXA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autoPageBreaks="0"/>
  </sheetPr>
  <dimension ref="A1:G51"/>
  <sheetViews>
    <sheetView zoomScale="80" zoomScaleNormal="80" workbookViewId="0">
      <selection activeCell="H42" sqref="H42"/>
    </sheetView>
  </sheetViews>
  <sheetFormatPr defaultRowHeight="15" x14ac:dyDescent="0.25"/>
  <cols>
    <col min="1" max="1" width="42.28515625" customWidth="1"/>
    <col min="2" max="2" width="40" bestFit="1" customWidth="1"/>
    <col min="3" max="3" width="56.85546875" bestFit="1" customWidth="1"/>
    <col min="4" max="4" width="22.42578125" style="10" customWidth="1"/>
    <col min="5" max="5" width="26.42578125" style="2" bestFit="1" customWidth="1"/>
    <col min="6" max="6" width="23" style="11" customWidth="1"/>
    <col min="8" max="8" width="9.42578125" customWidth="1"/>
    <col min="11" max="11" width="8.28515625" customWidth="1"/>
  </cols>
  <sheetData>
    <row r="1" spans="1:7" ht="56.25" x14ac:dyDescent="0.25">
      <c r="A1" s="19" t="s">
        <v>48</v>
      </c>
      <c r="B1" s="20" t="s">
        <v>3</v>
      </c>
      <c r="C1" s="20" t="s">
        <v>9</v>
      </c>
      <c r="D1" s="21" t="s">
        <v>45</v>
      </c>
      <c r="E1" s="18" t="s">
        <v>47</v>
      </c>
      <c r="F1" s="22" t="s">
        <v>46</v>
      </c>
    </row>
    <row r="2" spans="1:7" x14ac:dyDescent="0.25">
      <c r="A2" s="25"/>
      <c r="B2" s="25"/>
      <c r="C2" s="25"/>
      <c r="D2" s="26"/>
      <c r="E2" s="23" t="str">
        <f>IFERROR(VLOOKUP(Investeringer!C2,Data!$L$3:$M$55,2,FALSE),"")</f>
        <v/>
      </c>
      <c r="F2" s="24" t="str">
        <f t="shared" ref="F2:F33" si="0">IFERROR(D2/E2,"")</f>
        <v/>
      </c>
    </row>
    <row r="3" spans="1:7" x14ac:dyDescent="0.25">
      <c r="A3" s="25"/>
      <c r="B3" s="25"/>
      <c r="C3" s="25"/>
      <c r="D3" s="26"/>
      <c r="E3" s="23" t="str">
        <f>IFERROR(VLOOKUP(Investeringer!C3,Data!$L$3:$M$55,2,FALSE),"")</f>
        <v/>
      </c>
      <c r="F3" s="24" t="str">
        <f t="shared" si="0"/>
        <v/>
      </c>
    </row>
    <row r="4" spans="1:7" x14ac:dyDescent="0.25">
      <c r="A4" s="25"/>
      <c r="B4" s="25"/>
      <c r="C4" s="25"/>
      <c r="D4" s="26"/>
      <c r="E4" s="23" t="str">
        <f>IFERROR(VLOOKUP(Investeringer!C4,Data!$L$3:$M$55,2,FALSE),"")</f>
        <v/>
      </c>
      <c r="F4" s="24" t="str">
        <f t="shared" si="0"/>
        <v/>
      </c>
    </row>
    <row r="5" spans="1:7" x14ac:dyDescent="0.25">
      <c r="A5" s="27"/>
      <c r="B5" s="25"/>
      <c r="C5" s="25"/>
      <c r="D5" s="26"/>
      <c r="E5" s="23" t="str">
        <f>IFERROR(VLOOKUP(Investeringer!C5,Data!$L$3:$M$55,2,FALSE),"")</f>
        <v/>
      </c>
      <c r="F5" s="24" t="str">
        <f t="shared" si="0"/>
        <v/>
      </c>
    </row>
    <row r="6" spans="1:7" x14ac:dyDescent="0.25">
      <c r="A6" s="27"/>
      <c r="B6" s="25"/>
      <c r="C6" s="25"/>
      <c r="D6" s="26"/>
      <c r="E6" s="23" t="str">
        <f>IFERROR(VLOOKUP(Investeringer!C6,Data!$L$3:$M$55,2,FALSE),"")</f>
        <v/>
      </c>
      <c r="F6" s="24" t="str">
        <f t="shared" si="0"/>
        <v/>
      </c>
    </row>
    <row r="7" spans="1:7" x14ac:dyDescent="0.25">
      <c r="A7" s="27"/>
      <c r="B7" s="25"/>
      <c r="C7" s="25"/>
      <c r="D7" s="26"/>
      <c r="E7" s="23" t="str">
        <f>IFERROR(VLOOKUP(Investeringer!C7,Data!$L$3:$M$55,2,FALSE),"")</f>
        <v/>
      </c>
      <c r="F7" s="24" t="str">
        <f t="shared" si="0"/>
        <v/>
      </c>
    </row>
    <row r="8" spans="1:7" x14ac:dyDescent="0.25">
      <c r="A8" s="25"/>
      <c r="B8" s="25"/>
      <c r="C8" s="25"/>
      <c r="D8" s="26"/>
      <c r="E8" s="23" t="str">
        <f>IFERROR(VLOOKUP(Investeringer!C8,Data!$L$3:$M$55,2,FALSE),"")</f>
        <v/>
      </c>
      <c r="F8" s="24" t="str">
        <f t="shared" si="0"/>
        <v/>
      </c>
    </row>
    <row r="9" spans="1:7" x14ac:dyDescent="0.25">
      <c r="A9" s="25"/>
      <c r="B9" s="25"/>
      <c r="C9" s="25"/>
      <c r="D9" s="26"/>
      <c r="E9" s="23" t="str">
        <f>IFERROR(VLOOKUP(Investeringer!C9,Data!$L$3:$M$55,2,FALSE),"")</f>
        <v/>
      </c>
      <c r="F9" s="24" t="str">
        <f t="shared" si="0"/>
        <v/>
      </c>
    </row>
    <row r="10" spans="1:7" x14ac:dyDescent="0.25">
      <c r="A10" s="25"/>
      <c r="B10" s="25"/>
      <c r="C10" s="25"/>
      <c r="D10" s="26"/>
      <c r="E10" s="23" t="str">
        <f>IFERROR(VLOOKUP(Investeringer!C10,Data!$L$3:$M$55,2,FALSE),"")</f>
        <v/>
      </c>
      <c r="F10" s="24" t="str">
        <f t="shared" si="0"/>
        <v/>
      </c>
    </row>
    <row r="11" spans="1:7" x14ac:dyDescent="0.25">
      <c r="A11" s="25"/>
      <c r="B11" s="25"/>
      <c r="C11" s="25"/>
      <c r="D11" s="26"/>
      <c r="E11" s="23" t="str">
        <f>IFERROR(VLOOKUP(Investeringer!C11,Data!$L$3:$M$55,2,FALSE),"")</f>
        <v/>
      </c>
      <c r="F11" s="24" t="str">
        <f t="shared" si="0"/>
        <v/>
      </c>
      <c r="G11" s="4"/>
    </row>
    <row r="12" spans="1:7" x14ac:dyDescent="0.25">
      <c r="A12" s="25"/>
      <c r="B12" s="25"/>
      <c r="C12" s="25"/>
      <c r="D12" s="26"/>
      <c r="E12" s="23" t="str">
        <f>IFERROR(VLOOKUP(Investeringer!C12,Data!$L$3:$M$55,2,FALSE),"")</f>
        <v/>
      </c>
      <c r="F12" s="24" t="str">
        <f t="shared" si="0"/>
        <v/>
      </c>
    </row>
    <row r="13" spans="1:7" x14ac:dyDescent="0.25">
      <c r="A13" s="25"/>
      <c r="B13" s="25"/>
      <c r="C13" s="25"/>
      <c r="D13" s="26"/>
      <c r="E13" s="23" t="str">
        <f>IFERROR(VLOOKUP(Investeringer!C13,Data!$L$3:$M$55,2,FALSE),"")</f>
        <v/>
      </c>
      <c r="F13" s="24" t="str">
        <f t="shared" si="0"/>
        <v/>
      </c>
    </row>
    <row r="14" spans="1:7" x14ac:dyDescent="0.25">
      <c r="A14" s="25"/>
      <c r="B14" s="25"/>
      <c r="C14" s="25"/>
      <c r="D14" s="26"/>
      <c r="E14" s="23" t="str">
        <f>IFERROR(VLOOKUP(Investeringer!C14,Data!$L$3:$M$55,2,FALSE),"")</f>
        <v/>
      </c>
      <c r="F14" s="24" t="str">
        <f t="shared" si="0"/>
        <v/>
      </c>
    </row>
    <row r="15" spans="1:7" x14ac:dyDescent="0.25">
      <c r="A15" s="25"/>
      <c r="B15" s="25"/>
      <c r="C15" s="25"/>
      <c r="D15" s="26"/>
      <c r="E15" s="23" t="str">
        <f>IFERROR(VLOOKUP(Investeringer!C15,Data!$L$3:$M$55,2,FALSE),"")</f>
        <v/>
      </c>
      <c r="F15" s="24" t="str">
        <f t="shared" si="0"/>
        <v/>
      </c>
    </row>
    <row r="16" spans="1:7" x14ac:dyDescent="0.25">
      <c r="A16" s="25"/>
      <c r="B16" s="25"/>
      <c r="C16" s="25"/>
      <c r="D16" s="26"/>
      <c r="E16" s="23" t="str">
        <f>IFERROR(VLOOKUP(Investeringer!C16,Data!$L$3:$M$55,2,FALSE),"")</f>
        <v/>
      </c>
      <c r="F16" s="24" t="str">
        <f t="shared" si="0"/>
        <v/>
      </c>
    </row>
    <row r="17" spans="1:6" x14ac:dyDescent="0.25">
      <c r="A17" s="25"/>
      <c r="B17" s="25"/>
      <c r="C17" s="25"/>
      <c r="D17" s="26"/>
      <c r="E17" s="23" t="str">
        <f>IFERROR(VLOOKUP(Investeringer!C17,Data!$L$3:$M$55,2,FALSE),"")</f>
        <v/>
      </c>
      <c r="F17" s="24" t="str">
        <f t="shared" si="0"/>
        <v/>
      </c>
    </row>
    <row r="18" spans="1:6" x14ac:dyDescent="0.25">
      <c r="A18" s="25"/>
      <c r="B18" s="25"/>
      <c r="C18" s="25"/>
      <c r="D18" s="26"/>
      <c r="E18" s="23" t="str">
        <f>IFERROR(VLOOKUP(Investeringer!C18,Data!$L$3:$M$55,2,FALSE),"")</f>
        <v/>
      </c>
      <c r="F18" s="24" t="str">
        <f t="shared" si="0"/>
        <v/>
      </c>
    </row>
    <row r="19" spans="1:6" x14ac:dyDescent="0.25">
      <c r="A19" s="25"/>
      <c r="B19" s="25"/>
      <c r="C19" s="25"/>
      <c r="D19" s="26"/>
      <c r="E19" s="23" t="str">
        <f>IFERROR(VLOOKUP(Investeringer!C19,Data!$L$3:$M$55,2,FALSE),"")</f>
        <v/>
      </c>
      <c r="F19" s="24" t="str">
        <f t="shared" si="0"/>
        <v/>
      </c>
    </row>
    <row r="20" spans="1:6" x14ac:dyDescent="0.25">
      <c r="A20" s="25"/>
      <c r="B20" s="25"/>
      <c r="C20" s="25"/>
      <c r="D20" s="26"/>
      <c r="E20" s="23" t="str">
        <f>IFERROR(VLOOKUP(Investeringer!C20,Data!$L$3:$M$55,2,FALSE),"")</f>
        <v/>
      </c>
      <c r="F20" s="24" t="str">
        <f t="shared" si="0"/>
        <v/>
      </c>
    </row>
    <row r="21" spans="1:6" x14ac:dyDescent="0.25">
      <c r="A21" s="25"/>
      <c r="B21" s="25"/>
      <c r="C21" s="25"/>
      <c r="D21" s="26"/>
      <c r="E21" s="23" t="str">
        <f>IFERROR(VLOOKUP(Investeringer!C21,Data!$L$3:$M$55,2,FALSE),"")</f>
        <v/>
      </c>
      <c r="F21" s="24" t="str">
        <f t="shared" si="0"/>
        <v/>
      </c>
    </row>
    <row r="22" spans="1:6" x14ac:dyDescent="0.25">
      <c r="A22" s="25"/>
      <c r="B22" s="25"/>
      <c r="C22" s="25"/>
      <c r="D22" s="26"/>
      <c r="E22" s="23" t="str">
        <f>IFERROR(VLOOKUP(Investeringer!C22,Data!$L$3:$M$55,2,FALSE),"")</f>
        <v/>
      </c>
      <c r="F22" s="24" t="str">
        <f t="shared" si="0"/>
        <v/>
      </c>
    </row>
    <row r="23" spans="1:6" x14ac:dyDescent="0.25">
      <c r="A23" s="25"/>
      <c r="B23" s="25"/>
      <c r="C23" s="25"/>
      <c r="D23" s="26"/>
      <c r="E23" s="23" t="str">
        <f>IFERROR(VLOOKUP(Investeringer!C23,Data!$L$3:$M$55,2,FALSE),"")</f>
        <v/>
      </c>
      <c r="F23" s="24" t="str">
        <f t="shared" si="0"/>
        <v/>
      </c>
    </row>
    <row r="24" spans="1:6" x14ac:dyDescent="0.25">
      <c r="A24" s="25"/>
      <c r="B24" s="25"/>
      <c r="C24" s="25"/>
      <c r="D24" s="26"/>
      <c r="E24" s="23" t="str">
        <f>IFERROR(VLOOKUP(Investeringer!C24,Data!$L$3:$M$55,2,FALSE),"")</f>
        <v/>
      </c>
      <c r="F24" s="24" t="str">
        <f t="shared" si="0"/>
        <v/>
      </c>
    </row>
    <row r="25" spans="1:6" x14ac:dyDescent="0.25">
      <c r="A25" s="25"/>
      <c r="B25" s="25"/>
      <c r="C25" s="25"/>
      <c r="D25" s="26"/>
      <c r="E25" s="23" t="str">
        <f>IFERROR(VLOOKUP(Investeringer!C25,Data!$L$3:$M$55,2,FALSE),"")</f>
        <v/>
      </c>
      <c r="F25" s="24" t="str">
        <f t="shared" si="0"/>
        <v/>
      </c>
    </row>
    <row r="26" spans="1:6" x14ac:dyDescent="0.25">
      <c r="A26" s="25"/>
      <c r="B26" s="25"/>
      <c r="C26" s="25"/>
      <c r="D26" s="26"/>
      <c r="E26" s="23" t="str">
        <f>IFERROR(VLOOKUP(Investeringer!C26,Data!$L$3:$M$55,2,FALSE),"")</f>
        <v/>
      </c>
      <c r="F26" s="24" t="str">
        <f t="shared" si="0"/>
        <v/>
      </c>
    </row>
    <row r="27" spans="1:6" x14ac:dyDescent="0.25">
      <c r="A27" s="25"/>
      <c r="B27" s="25"/>
      <c r="C27" s="25"/>
      <c r="D27" s="26"/>
      <c r="E27" s="23" t="str">
        <f>IFERROR(VLOOKUP(Investeringer!C27,Data!$L$3:$M$55,2,FALSE),"")</f>
        <v/>
      </c>
      <c r="F27" s="24" t="str">
        <f t="shared" si="0"/>
        <v/>
      </c>
    </row>
    <row r="28" spans="1:6" x14ac:dyDescent="0.25">
      <c r="A28" s="25"/>
      <c r="B28" s="25"/>
      <c r="C28" s="25"/>
      <c r="D28" s="26"/>
      <c r="E28" s="23" t="str">
        <f>IFERROR(VLOOKUP(Investeringer!C28,Data!$L$3:$M$55,2,FALSE),"")</f>
        <v/>
      </c>
      <c r="F28" s="24" t="str">
        <f t="shared" si="0"/>
        <v/>
      </c>
    </row>
    <row r="29" spans="1:6" x14ac:dyDescent="0.25">
      <c r="A29" s="25"/>
      <c r="B29" s="25"/>
      <c r="C29" s="25"/>
      <c r="D29" s="26"/>
      <c r="E29" s="23" t="str">
        <f>IFERROR(VLOOKUP(Investeringer!C29,Data!$L$3:$M$55,2,FALSE),"")</f>
        <v/>
      </c>
      <c r="F29" s="24" t="str">
        <f t="shared" si="0"/>
        <v/>
      </c>
    </row>
    <row r="30" spans="1:6" x14ac:dyDescent="0.25">
      <c r="A30" s="25"/>
      <c r="B30" s="25"/>
      <c r="C30" s="25"/>
      <c r="D30" s="26"/>
      <c r="E30" s="23" t="str">
        <f>IFERROR(VLOOKUP(Investeringer!C30,Data!$L$3:$M$55,2,FALSE),"")</f>
        <v/>
      </c>
      <c r="F30" s="24" t="str">
        <f t="shared" si="0"/>
        <v/>
      </c>
    </row>
    <row r="31" spans="1:6" x14ac:dyDescent="0.25">
      <c r="A31" s="25"/>
      <c r="B31" s="25"/>
      <c r="C31" s="25"/>
      <c r="D31" s="26"/>
      <c r="E31" s="23" t="str">
        <f>IFERROR(VLOOKUP(Investeringer!C31,Data!$L$3:$M$55,2,FALSE),"")</f>
        <v/>
      </c>
      <c r="F31" s="24" t="str">
        <f t="shared" si="0"/>
        <v/>
      </c>
    </row>
    <row r="32" spans="1:6" x14ac:dyDescent="0.25">
      <c r="A32" s="25"/>
      <c r="B32" s="25"/>
      <c r="C32" s="25"/>
      <c r="D32" s="26"/>
      <c r="E32" s="23" t="str">
        <f>IFERROR(VLOOKUP(Investeringer!C32,Data!$L$3:$M$55,2,FALSE),"")</f>
        <v/>
      </c>
      <c r="F32" s="24" t="str">
        <f t="shared" si="0"/>
        <v/>
      </c>
    </row>
    <row r="33" spans="1:6" x14ac:dyDescent="0.25">
      <c r="A33" s="25"/>
      <c r="B33" s="25"/>
      <c r="C33" s="25"/>
      <c r="D33" s="26"/>
      <c r="E33" s="23" t="str">
        <f>IFERROR(VLOOKUP(Investeringer!C33,Data!$L$3:$M$55,2,FALSE),"")</f>
        <v/>
      </c>
      <c r="F33" s="24" t="str">
        <f t="shared" si="0"/>
        <v/>
      </c>
    </row>
    <row r="34" spans="1:6" x14ac:dyDescent="0.25">
      <c r="A34" s="25"/>
      <c r="B34" s="25"/>
      <c r="C34" s="25"/>
      <c r="D34" s="26"/>
      <c r="E34" s="23" t="str">
        <f>IFERROR(VLOOKUP(Investeringer!C34,Data!$L$3:$M$55,2,FALSE),"")</f>
        <v/>
      </c>
      <c r="F34" s="24" t="str">
        <f t="shared" ref="F34:F51" si="1">IFERROR(D34/E34,"")</f>
        <v/>
      </c>
    </row>
    <row r="35" spans="1:6" x14ac:dyDescent="0.25">
      <c r="A35" s="25"/>
      <c r="B35" s="25"/>
      <c r="C35" s="25"/>
      <c r="D35" s="26"/>
      <c r="E35" s="23" t="str">
        <f>IFERROR(VLOOKUP(Investeringer!C35,Data!$L$3:$M$55,2,FALSE),"")</f>
        <v/>
      </c>
      <c r="F35" s="24" t="str">
        <f t="shared" si="1"/>
        <v/>
      </c>
    </row>
    <row r="36" spans="1:6" x14ac:dyDescent="0.25">
      <c r="A36" s="25"/>
      <c r="B36" s="25"/>
      <c r="C36" s="25"/>
      <c r="D36" s="26"/>
      <c r="E36" s="23" t="str">
        <f>IFERROR(VLOOKUP(Investeringer!C36,Data!$L$3:$M$55,2,FALSE),"")</f>
        <v/>
      </c>
      <c r="F36" s="24" t="str">
        <f t="shared" si="1"/>
        <v/>
      </c>
    </row>
    <row r="37" spans="1:6" x14ac:dyDescent="0.25">
      <c r="A37" s="25"/>
      <c r="B37" s="25"/>
      <c r="C37" s="25"/>
      <c r="D37" s="26"/>
      <c r="E37" s="23" t="str">
        <f>IFERROR(VLOOKUP(Investeringer!C37,Data!$L$3:$M$55,2,FALSE),"")</f>
        <v/>
      </c>
      <c r="F37" s="24" t="str">
        <f t="shared" si="1"/>
        <v/>
      </c>
    </row>
    <row r="38" spans="1:6" x14ac:dyDescent="0.25">
      <c r="A38" s="25"/>
      <c r="B38" s="25"/>
      <c r="C38" s="25"/>
      <c r="D38" s="26"/>
      <c r="E38" s="23" t="str">
        <f>IFERROR(VLOOKUP(Investeringer!C38,Data!$L$3:$M$55,2,FALSE),"")</f>
        <v/>
      </c>
      <c r="F38" s="24" t="str">
        <f t="shared" si="1"/>
        <v/>
      </c>
    </row>
    <row r="39" spans="1:6" x14ac:dyDescent="0.25">
      <c r="A39" s="25"/>
      <c r="B39" s="25"/>
      <c r="C39" s="25"/>
      <c r="D39" s="26"/>
      <c r="E39" s="23" t="str">
        <f>IFERROR(VLOOKUP(Investeringer!C39,Data!$L$3:$M$55,2,FALSE),"")</f>
        <v/>
      </c>
      <c r="F39" s="24" t="str">
        <f t="shared" si="1"/>
        <v/>
      </c>
    </row>
    <row r="40" spans="1:6" x14ac:dyDescent="0.25">
      <c r="A40" s="25"/>
      <c r="B40" s="25"/>
      <c r="C40" s="25"/>
      <c r="D40" s="26"/>
      <c r="E40" s="23" t="str">
        <f>IFERROR(VLOOKUP(Investeringer!C40,Data!$L$3:$M$55,2,FALSE),"")</f>
        <v/>
      </c>
      <c r="F40" s="24" t="str">
        <f t="shared" si="1"/>
        <v/>
      </c>
    </row>
    <row r="41" spans="1:6" x14ac:dyDescent="0.25">
      <c r="A41" s="25"/>
      <c r="B41" s="25"/>
      <c r="C41" s="25"/>
      <c r="D41" s="26"/>
      <c r="E41" s="23" t="str">
        <f>IFERROR(VLOOKUP(Investeringer!C41,Data!$L$3:$M$55,2,FALSE),"")</f>
        <v/>
      </c>
      <c r="F41" s="24" t="str">
        <f t="shared" si="1"/>
        <v/>
      </c>
    </row>
    <row r="42" spans="1:6" x14ac:dyDescent="0.25">
      <c r="A42" s="25"/>
      <c r="B42" s="25"/>
      <c r="C42" s="25"/>
      <c r="D42" s="26"/>
      <c r="E42" s="23" t="str">
        <f>IFERROR(VLOOKUP(Investeringer!C42,Data!$L$3:$M$55,2,FALSE),"")</f>
        <v/>
      </c>
      <c r="F42" s="24" t="str">
        <f t="shared" si="1"/>
        <v/>
      </c>
    </row>
    <row r="43" spans="1:6" x14ac:dyDescent="0.25">
      <c r="A43" s="25"/>
      <c r="B43" s="25"/>
      <c r="C43" s="25"/>
      <c r="D43" s="26"/>
      <c r="E43" s="23" t="str">
        <f>IFERROR(VLOOKUP(Investeringer!C43,Data!$L$3:$M$55,2,FALSE),"")</f>
        <v/>
      </c>
      <c r="F43" s="24" t="str">
        <f t="shared" si="1"/>
        <v/>
      </c>
    </row>
    <row r="44" spans="1:6" x14ac:dyDescent="0.25">
      <c r="A44" s="25"/>
      <c r="B44" s="25"/>
      <c r="C44" s="25"/>
      <c r="D44" s="26"/>
      <c r="E44" s="23" t="str">
        <f>IFERROR(VLOOKUP(Investeringer!C44,Data!$L$3:$M$55,2,FALSE),"")</f>
        <v/>
      </c>
      <c r="F44" s="24" t="str">
        <f t="shared" si="1"/>
        <v/>
      </c>
    </row>
    <row r="45" spans="1:6" x14ac:dyDescent="0.25">
      <c r="A45" s="25"/>
      <c r="B45" s="25"/>
      <c r="C45" s="25"/>
      <c r="D45" s="26"/>
      <c r="E45" s="23" t="str">
        <f>IFERROR(VLOOKUP(Investeringer!C45,Data!$L$3:$M$55,2,FALSE),"")</f>
        <v/>
      </c>
      <c r="F45" s="24" t="str">
        <f t="shared" si="1"/>
        <v/>
      </c>
    </row>
    <row r="46" spans="1:6" x14ac:dyDescent="0.25">
      <c r="A46" s="25"/>
      <c r="B46" s="25"/>
      <c r="C46" s="25"/>
      <c r="D46" s="26"/>
      <c r="E46" s="23" t="str">
        <f>IFERROR(VLOOKUP(Investeringer!C46,Data!$L$3:$M$55,2,FALSE),"")</f>
        <v/>
      </c>
      <c r="F46" s="24" t="str">
        <f t="shared" si="1"/>
        <v/>
      </c>
    </row>
    <row r="47" spans="1:6" x14ac:dyDescent="0.25">
      <c r="A47" s="25"/>
      <c r="B47" s="25"/>
      <c r="C47" s="25"/>
      <c r="D47" s="26"/>
      <c r="E47" s="23" t="str">
        <f>IFERROR(VLOOKUP(Investeringer!C47,Data!$L$3:$M$55,2,FALSE),"")</f>
        <v/>
      </c>
      <c r="F47" s="24" t="str">
        <f t="shared" si="1"/>
        <v/>
      </c>
    </row>
    <row r="48" spans="1:6" x14ac:dyDescent="0.25">
      <c r="A48" s="25"/>
      <c r="B48" s="25"/>
      <c r="C48" s="25"/>
      <c r="D48" s="26"/>
      <c r="E48" s="23" t="str">
        <f>IFERROR(VLOOKUP(Investeringer!C48,Data!$L$3:$M$55,2,FALSE),"")</f>
        <v/>
      </c>
      <c r="F48" s="24" t="str">
        <f t="shared" si="1"/>
        <v/>
      </c>
    </row>
    <row r="49" spans="1:6" x14ac:dyDescent="0.25">
      <c r="A49" s="25"/>
      <c r="B49" s="25"/>
      <c r="C49" s="25"/>
      <c r="D49" s="26"/>
      <c r="E49" s="23" t="str">
        <f>IFERROR(VLOOKUP(Investeringer!C49,Data!$L$3:$M$55,2,FALSE),"")</f>
        <v/>
      </c>
      <c r="F49" s="24" t="str">
        <f t="shared" si="1"/>
        <v/>
      </c>
    </row>
    <row r="50" spans="1:6" x14ac:dyDescent="0.25">
      <c r="A50" s="25"/>
      <c r="B50" s="25"/>
      <c r="C50" s="25"/>
      <c r="D50" s="26"/>
      <c r="E50" s="23" t="str">
        <f>IFERROR(VLOOKUP(Investeringer!C50,Data!$L$3:$M$55,2,FALSE),"")</f>
        <v/>
      </c>
      <c r="F50" s="24" t="str">
        <f t="shared" si="1"/>
        <v/>
      </c>
    </row>
    <row r="51" spans="1:6" x14ac:dyDescent="0.25">
      <c r="A51" s="25"/>
      <c r="B51" s="25"/>
      <c r="C51" s="25"/>
      <c r="D51" s="26"/>
      <c r="E51" s="23" t="str">
        <f>IFERROR(VLOOKUP(Investeringer!C51,Data!$L$3:$M$55,2,FALSE),"")</f>
        <v/>
      </c>
      <c r="F51" s="24" t="str">
        <f t="shared" si="1"/>
        <v/>
      </c>
    </row>
  </sheetData>
  <sheetProtection algorithmName="SHA-512" hashValue="KurS8CEzmYX0LoSEofjQzKZAtH2NwbRuLDU6wENKjSUFnUl3JykFFTa55lIqD7G8vh9LXT2BrilMSXbIJ3jP7Q==" saltValue="Y0w1uO3iU4f8iNBrMuNgeQ==" spinCount="100000" sheet="1" objects="1" scenarios="1"/>
  <dataValidations count="4">
    <dataValidation type="list" allowBlank="1" showInputMessage="1" showErrorMessage="1" sqref="A2:A51">
      <formula1>OverordnetKategori</formula1>
    </dataValidation>
    <dataValidation type="custom" allowBlank="1" showInputMessage="1" showErrorMessage="1" sqref="A54">
      <formula1>OverordnetKategori</formula1>
    </dataValidation>
    <dataValidation type="list" allowBlank="1" showInputMessage="1" showErrorMessage="1" sqref="B2:C51">
      <formula1>INDIRECT(A2)</formula1>
    </dataValidation>
    <dataValidation type="decimal" operator="greaterThanOrEqual" allowBlank="1" showInputMessage="1" showErrorMessage="1" sqref="D1:D1048576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E51"/>
  <sheetViews>
    <sheetView zoomScale="80" zoomScaleNormal="80" workbookViewId="0"/>
  </sheetViews>
  <sheetFormatPr defaultRowHeight="15" x14ac:dyDescent="0.25"/>
  <cols>
    <col min="1" max="1" width="33.7109375" style="10" customWidth="1"/>
    <col min="2" max="2" width="130.42578125" style="10" customWidth="1"/>
    <col min="3" max="3" width="22.42578125" style="10" customWidth="1"/>
    <col min="4" max="4" width="25.85546875" style="30" customWidth="1"/>
    <col min="5" max="5" width="25.5703125" style="11" customWidth="1"/>
  </cols>
  <sheetData>
    <row r="1" spans="1:5" ht="56.25" customHeight="1" x14ac:dyDescent="0.25">
      <c r="A1" s="28" t="s">
        <v>79</v>
      </c>
      <c r="B1" s="28" t="s">
        <v>75</v>
      </c>
      <c r="C1" s="21" t="s">
        <v>45</v>
      </c>
      <c r="D1" s="38" t="s">
        <v>78</v>
      </c>
      <c r="E1" s="22" t="s">
        <v>46</v>
      </c>
    </row>
    <row r="2" spans="1:5" ht="15" customHeight="1" x14ac:dyDescent="0.25">
      <c r="A2" s="26"/>
      <c r="B2" s="26"/>
      <c r="C2" s="26"/>
      <c r="D2" s="29"/>
      <c r="E2" s="24" t="str">
        <f>IFERROR(C2/D2,"")</f>
        <v/>
      </c>
    </row>
    <row r="3" spans="1:5" x14ac:dyDescent="0.25">
      <c r="A3" s="26"/>
      <c r="B3" s="26"/>
      <c r="C3" s="26"/>
      <c r="D3" s="29"/>
      <c r="E3" s="24" t="str">
        <f t="shared" ref="E3:E51" si="0">IFERROR(C3/D3,"")</f>
        <v/>
      </c>
    </row>
    <row r="4" spans="1:5" x14ac:dyDescent="0.25">
      <c r="A4" s="26"/>
      <c r="B4" s="26"/>
      <c r="C4" s="26"/>
      <c r="D4" s="29"/>
      <c r="E4" s="24" t="str">
        <f t="shared" si="0"/>
        <v/>
      </c>
    </row>
    <row r="5" spans="1:5" x14ac:dyDescent="0.25">
      <c r="A5" s="26"/>
      <c r="B5" s="26"/>
      <c r="C5" s="26"/>
      <c r="D5" s="29"/>
      <c r="E5" s="24" t="str">
        <f t="shared" si="0"/>
        <v/>
      </c>
    </row>
    <row r="6" spans="1:5" x14ac:dyDescent="0.25">
      <c r="A6" s="26"/>
      <c r="B6" s="26"/>
      <c r="C6" s="26"/>
      <c r="D6" s="29"/>
      <c r="E6" s="24" t="str">
        <f t="shared" si="0"/>
        <v/>
      </c>
    </row>
    <row r="7" spans="1:5" x14ac:dyDescent="0.25">
      <c r="A7" s="26"/>
      <c r="B7" s="26"/>
      <c r="C7" s="26"/>
      <c r="D7" s="29"/>
      <c r="E7" s="24" t="str">
        <f t="shared" si="0"/>
        <v/>
      </c>
    </row>
    <row r="8" spans="1:5" x14ac:dyDescent="0.25">
      <c r="A8" s="26"/>
      <c r="B8" s="26"/>
      <c r="C8" s="26"/>
      <c r="D8" s="29"/>
      <c r="E8" s="24" t="str">
        <f t="shared" si="0"/>
        <v/>
      </c>
    </row>
    <row r="9" spans="1:5" x14ac:dyDescent="0.25">
      <c r="A9" s="26"/>
      <c r="B9" s="26"/>
      <c r="C9" s="26"/>
      <c r="D9" s="29"/>
      <c r="E9" s="24" t="str">
        <f t="shared" si="0"/>
        <v/>
      </c>
    </row>
    <row r="10" spans="1:5" x14ac:dyDescent="0.25">
      <c r="A10" s="26"/>
      <c r="B10" s="26"/>
      <c r="C10" s="26"/>
      <c r="D10" s="29"/>
      <c r="E10" s="24" t="str">
        <f t="shared" si="0"/>
        <v/>
      </c>
    </row>
    <row r="11" spans="1:5" x14ac:dyDescent="0.25">
      <c r="A11" s="26"/>
      <c r="B11" s="26"/>
      <c r="C11" s="26"/>
      <c r="D11" s="29"/>
      <c r="E11" s="24" t="str">
        <f t="shared" si="0"/>
        <v/>
      </c>
    </row>
    <row r="12" spans="1:5" x14ac:dyDescent="0.25">
      <c r="A12" s="26"/>
      <c r="B12" s="26"/>
      <c r="C12" s="26"/>
      <c r="D12" s="29"/>
      <c r="E12" s="24" t="str">
        <f t="shared" si="0"/>
        <v/>
      </c>
    </row>
    <row r="13" spans="1:5" x14ac:dyDescent="0.25">
      <c r="A13" s="26"/>
      <c r="B13" s="26"/>
      <c r="C13" s="26"/>
      <c r="D13" s="29"/>
      <c r="E13" s="24" t="str">
        <f t="shared" si="0"/>
        <v/>
      </c>
    </row>
    <row r="14" spans="1:5" x14ac:dyDescent="0.25">
      <c r="A14" s="26"/>
      <c r="B14" s="26"/>
      <c r="C14" s="26"/>
      <c r="D14" s="29"/>
      <c r="E14" s="24" t="str">
        <f t="shared" si="0"/>
        <v/>
      </c>
    </row>
    <row r="15" spans="1:5" x14ac:dyDescent="0.25">
      <c r="A15" s="26"/>
      <c r="B15" s="26"/>
      <c r="C15" s="26"/>
      <c r="D15" s="29"/>
      <c r="E15" s="24" t="str">
        <f t="shared" si="0"/>
        <v/>
      </c>
    </row>
    <row r="16" spans="1:5" x14ac:dyDescent="0.25">
      <c r="A16" s="26"/>
      <c r="B16" s="26"/>
      <c r="C16" s="26"/>
      <c r="D16" s="29"/>
      <c r="E16" s="24" t="str">
        <f t="shared" si="0"/>
        <v/>
      </c>
    </row>
    <row r="17" spans="1:5" x14ac:dyDescent="0.25">
      <c r="A17" s="26"/>
      <c r="B17" s="26"/>
      <c r="C17" s="26"/>
      <c r="D17" s="29"/>
      <c r="E17" s="24" t="str">
        <f t="shared" si="0"/>
        <v/>
      </c>
    </row>
    <row r="18" spans="1:5" x14ac:dyDescent="0.25">
      <c r="A18" s="26"/>
      <c r="B18" s="26"/>
      <c r="C18" s="26"/>
      <c r="D18" s="29"/>
      <c r="E18" s="24" t="str">
        <f t="shared" si="0"/>
        <v/>
      </c>
    </row>
    <row r="19" spans="1:5" x14ac:dyDescent="0.25">
      <c r="A19" s="26"/>
      <c r="B19" s="26"/>
      <c r="C19" s="26"/>
      <c r="D19" s="29"/>
      <c r="E19" s="24" t="str">
        <f t="shared" si="0"/>
        <v/>
      </c>
    </row>
    <row r="20" spans="1:5" x14ac:dyDescent="0.25">
      <c r="A20" s="26"/>
      <c r="B20" s="26"/>
      <c r="C20" s="26"/>
      <c r="D20" s="29"/>
      <c r="E20" s="24" t="str">
        <f t="shared" si="0"/>
        <v/>
      </c>
    </row>
    <row r="21" spans="1:5" x14ac:dyDescent="0.25">
      <c r="A21" s="26"/>
      <c r="B21" s="26"/>
      <c r="C21" s="26"/>
      <c r="D21" s="29"/>
      <c r="E21" s="24" t="str">
        <f t="shared" si="0"/>
        <v/>
      </c>
    </row>
    <row r="22" spans="1:5" x14ac:dyDescent="0.25">
      <c r="A22" s="26"/>
      <c r="B22" s="26"/>
      <c r="C22" s="26"/>
      <c r="D22" s="29"/>
      <c r="E22" s="24" t="str">
        <f t="shared" si="0"/>
        <v/>
      </c>
    </row>
    <row r="23" spans="1:5" x14ac:dyDescent="0.25">
      <c r="A23" s="26"/>
      <c r="B23" s="26"/>
      <c r="C23" s="26"/>
      <c r="D23" s="29"/>
      <c r="E23" s="24" t="str">
        <f t="shared" si="0"/>
        <v/>
      </c>
    </row>
    <row r="24" spans="1:5" x14ac:dyDescent="0.25">
      <c r="A24" s="26"/>
      <c r="B24" s="26"/>
      <c r="C24" s="26"/>
      <c r="D24" s="29"/>
      <c r="E24" s="24" t="str">
        <f t="shared" si="0"/>
        <v/>
      </c>
    </row>
    <row r="25" spans="1:5" x14ac:dyDescent="0.25">
      <c r="A25" s="26"/>
      <c r="B25" s="26"/>
      <c r="C25" s="26"/>
      <c r="D25" s="29"/>
      <c r="E25" s="24" t="str">
        <f t="shared" si="0"/>
        <v/>
      </c>
    </row>
    <row r="26" spans="1:5" x14ac:dyDescent="0.25">
      <c r="A26" s="26"/>
      <c r="B26" s="26"/>
      <c r="C26" s="26"/>
      <c r="D26" s="29"/>
      <c r="E26" s="24" t="str">
        <f t="shared" si="0"/>
        <v/>
      </c>
    </row>
    <row r="27" spans="1:5" x14ac:dyDescent="0.25">
      <c r="A27" s="26"/>
      <c r="B27" s="26"/>
      <c r="C27" s="26"/>
      <c r="D27" s="29"/>
      <c r="E27" s="24" t="str">
        <f t="shared" si="0"/>
        <v/>
      </c>
    </row>
    <row r="28" spans="1:5" x14ac:dyDescent="0.25">
      <c r="A28" s="26"/>
      <c r="B28" s="26"/>
      <c r="C28" s="26"/>
      <c r="D28" s="29"/>
      <c r="E28" s="24" t="str">
        <f t="shared" si="0"/>
        <v/>
      </c>
    </row>
    <row r="29" spans="1:5" x14ac:dyDescent="0.25">
      <c r="A29" s="26"/>
      <c r="B29" s="26"/>
      <c r="C29" s="26"/>
      <c r="D29" s="29"/>
      <c r="E29" s="24" t="str">
        <f t="shared" si="0"/>
        <v/>
      </c>
    </row>
    <row r="30" spans="1:5" x14ac:dyDescent="0.25">
      <c r="A30" s="26"/>
      <c r="B30" s="26"/>
      <c r="C30" s="26"/>
      <c r="D30" s="29"/>
      <c r="E30" s="24" t="str">
        <f t="shared" si="0"/>
        <v/>
      </c>
    </row>
    <row r="31" spans="1:5" x14ac:dyDescent="0.25">
      <c r="A31" s="26"/>
      <c r="B31" s="26"/>
      <c r="C31" s="26"/>
      <c r="D31" s="29"/>
      <c r="E31" s="24" t="str">
        <f t="shared" si="0"/>
        <v/>
      </c>
    </row>
    <row r="32" spans="1:5" x14ac:dyDescent="0.25">
      <c r="A32" s="26"/>
      <c r="B32" s="26"/>
      <c r="C32" s="26"/>
      <c r="D32" s="29"/>
      <c r="E32" s="24" t="str">
        <f t="shared" si="0"/>
        <v/>
      </c>
    </row>
    <row r="33" spans="1:5" x14ac:dyDescent="0.25">
      <c r="A33" s="26"/>
      <c r="B33" s="26"/>
      <c r="C33" s="26"/>
      <c r="D33" s="29"/>
      <c r="E33" s="24" t="str">
        <f t="shared" si="0"/>
        <v/>
      </c>
    </row>
    <row r="34" spans="1:5" x14ac:dyDescent="0.25">
      <c r="A34" s="26"/>
      <c r="B34" s="26"/>
      <c r="C34" s="26"/>
      <c r="D34" s="29"/>
      <c r="E34" s="24" t="str">
        <f t="shared" si="0"/>
        <v/>
      </c>
    </row>
    <row r="35" spans="1:5" x14ac:dyDescent="0.25">
      <c r="A35" s="26"/>
      <c r="B35" s="26"/>
      <c r="C35" s="26"/>
      <c r="D35" s="29"/>
      <c r="E35" s="24" t="str">
        <f t="shared" si="0"/>
        <v/>
      </c>
    </row>
    <row r="36" spans="1:5" x14ac:dyDescent="0.25">
      <c r="A36" s="26"/>
      <c r="B36" s="26"/>
      <c r="C36" s="26"/>
      <c r="D36" s="29"/>
      <c r="E36" s="24" t="str">
        <f t="shared" si="0"/>
        <v/>
      </c>
    </row>
    <row r="37" spans="1:5" x14ac:dyDescent="0.25">
      <c r="A37" s="26"/>
      <c r="B37" s="26"/>
      <c r="C37" s="26"/>
      <c r="D37" s="29"/>
      <c r="E37" s="24" t="str">
        <f t="shared" si="0"/>
        <v/>
      </c>
    </row>
    <row r="38" spans="1:5" x14ac:dyDescent="0.25">
      <c r="A38" s="26"/>
      <c r="B38" s="26"/>
      <c r="C38" s="26"/>
      <c r="D38" s="29"/>
      <c r="E38" s="24" t="str">
        <f t="shared" si="0"/>
        <v/>
      </c>
    </row>
    <row r="39" spans="1:5" x14ac:dyDescent="0.25">
      <c r="A39" s="26"/>
      <c r="B39" s="26"/>
      <c r="C39" s="26"/>
      <c r="D39" s="29"/>
      <c r="E39" s="24" t="str">
        <f t="shared" si="0"/>
        <v/>
      </c>
    </row>
    <row r="40" spans="1:5" x14ac:dyDescent="0.25">
      <c r="A40" s="26"/>
      <c r="B40" s="26"/>
      <c r="C40" s="26"/>
      <c r="D40" s="29"/>
      <c r="E40" s="24" t="str">
        <f t="shared" si="0"/>
        <v/>
      </c>
    </row>
    <row r="41" spans="1:5" x14ac:dyDescent="0.25">
      <c r="A41" s="26"/>
      <c r="B41" s="26"/>
      <c r="C41" s="26"/>
      <c r="D41" s="29"/>
      <c r="E41" s="24" t="str">
        <f t="shared" si="0"/>
        <v/>
      </c>
    </row>
    <row r="42" spans="1:5" x14ac:dyDescent="0.25">
      <c r="A42" s="26"/>
      <c r="B42" s="26"/>
      <c r="C42" s="26"/>
      <c r="D42" s="29"/>
      <c r="E42" s="24" t="str">
        <f t="shared" si="0"/>
        <v/>
      </c>
    </row>
    <row r="43" spans="1:5" x14ac:dyDescent="0.25">
      <c r="A43" s="26"/>
      <c r="B43" s="26"/>
      <c r="C43" s="26"/>
      <c r="D43" s="29"/>
      <c r="E43" s="24" t="str">
        <f t="shared" si="0"/>
        <v/>
      </c>
    </row>
    <row r="44" spans="1:5" x14ac:dyDescent="0.25">
      <c r="A44" s="26"/>
      <c r="B44" s="26"/>
      <c r="C44" s="26"/>
      <c r="D44" s="29"/>
      <c r="E44" s="24" t="str">
        <f t="shared" si="0"/>
        <v/>
      </c>
    </row>
    <row r="45" spans="1:5" x14ac:dyDescent="0.25">
      <c r="A45" s="26"/>
      <c r="B45" s="26"/>
      <c r="C45" s="26"/>
      <c r="D45" s="29"/>
      <c r="E45" s="24" t="str">
        <f t="shared" si="0"/>
        <v/>
      </c>
    </row>
    <row r="46" spans="1:5" x14ac:dyDescent="0.25">
      <c r="A46" s="26"/>
      <c r="B46" s="26"/>
      <c r="C46" s="26"/>
      <c r="D46" s="29"/>
      <c r="E46" s="24" t="str">
        <f t="shared" si="0"/>
        <v/>
      </c>
    </row>
    <row r="47" spans="1:5" x14ac:dyDescent="0.25">
      <c r="A47" s="26"/>
      <c r="B47" s="26"/>
      <c r="C47" s="26"/>
      <c r="D47" s="29"/>
      <c r="E47" s="24" t="str">
        <f t="shared" si="0"/>
        <v/>
      </c>
    </row>
    <row r="48" spans="1:5" x14ac:dyDescent="0.25">
      <c r="A48" s="26"/>
      <c r="B48" s="26"/>
      <c r="C48" s="26"/>
      <c r="D48" s="29"/>
      <c r="E48" s="24" t="str">
        <f t="shared" si="0"/>
        <v/>
      </c>
    </row>
    <row r="49" spans="1:5" x14ac:dyDescent="0.25">
      <c r="A49" s="26"/>
      <c r="B49" s="26"/>
      <c r="C49" s="26"/>
      <c r="D49" s="29"/>
      <c r="E49" s="24" t="str">
        <f t="shared" si="0"/>
        <v/>
      </c>
    </row>
    <row r="50" spans="1:5" x14ac:dyDescent="0.25">
      <c r="A50" s="26"/>
      <c r="B50" s="26"/>
      <c r="C50" s="26"/>
      <c r="D50" s="29"/>
      <c r="E50" s="24" t="str">
        <f t="shared" si="0"/>
        <v/>
      </c>
    </row>
    <row r="51" spans="1:5" x14ac:dyDescent="0.25">
      <c r="A51" s="26"/>
      <c r="B51" s="26"/>
      <c r="C51" s="26"/>
      <c r="D51" s="29"/>
      <c r="E51" s="24" t="str">
        <f t="shared" si="0"/>
        <v/>
      </c>
    </row>
  </sheetData>
  <sheetProtection algorithmName="SHA-512" hashValue="bDbpGgprLK4E82JRyTVSJnKB66RDpoPu7PA+TzOSsnTTt6Dg+IUqN6xZriGEtQgLyguIn2RQpMAGzCV5nMSVcw==" saltValue="E6/F1dtzA+4tez+g24tUOA==" spinCount="100000" sheet="1" objects="1" scenarios="1"/>
  <dataValidations count="1">
    <dataValidation type="decimal" operator="greaterThanOrEqual" allowBlank="1" showInputMessage="1" showErrorMessage="1" sqref="C1:C1048576 D1:D1048576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M66"/>
  <sheetViews>
    <sheetView zoomScale="85" zoomScaleNormal="85" zoomScaleSheetLayoutView="50" workbookViewId="0">
      <selection activeCell="C10" sqref="C10"/>
    </sheetView>
  </sheetViews>
  <sheetFormatPr defaultRowHeight="15" x14ac:dyDescent="0.25"/>
  <cols>
    <col min="1" max="1" width="21" bestFit="1" customWidth="1"/>
    <col min="2" max="2" width="34.5703125" customWidth="1"/>
    <col min="3" max="3" width="78.5703125" customWidth="1"/>
    <col min="4" max="4" width="7.5703125" bestFit="1" customWidth="1"/>
    <col min="6" max="6" width="22" customWidth="1"/>
    <col min="7" max="7" width="21" customWidth="1"/>
    <col min="8" max="8" width="39.42578125" customWidth="1"/>
    <col min="9" max="9" width="10.85546875" bestFit="1" customWidth="1"/>
    <col min="10" max="10" width="97.7109375" customWidth="1"/>
    <col min="12" max="12" width="94.140625" customWidth="1"/>
    <col min="13" max="13" width="14.140625" customWidth="1"/>
    <col min="14" max="14" width="2" customWidth="1"/>
    <col min="15" max="21" width="3" customWidth="1"/>
    <col min="22" max="22" width="4" customWidth="1"/>
    <col min="23" max="23" width="10.85546875" customWidth="1"/>
    <col min="24" max="24" width="41.85546875" customWidth="1"/>
    <col min="25" max="25" width="45.5703125" customWidth="1"/>
    <col min="26" max="26" width="39.42578125" customWidth="1"/>
    <col min="27" max="27" width="45.42578125" customWidth="1"/>
    <col min="28" max="28" width="39.28515625" customWidth="1"/>
    <col min="29" max="29" width="38.28515625" customWidth="1"/>
    <col min="30" max="30" width="23.28515625" customWidth="1"/>
    <col min="31" max="31" width="42.140625" customWidth="1"/>
    <col min="32" max="32" width="35.85546875" customWidth="1"/>
    <col min="33" max="33" width="53.28515625" customWidth="1"/>
    <col min="34" max="34" width="23" customWidth="1"/>
    <col min="35" max="35" width="8" customWidth="1"/>
    <col min="36" max="36" width="40" customWidth="1"/>
    <col min="37" max="37" width="36.42578125" customWidth="1"/>
    <col min="38" max="38" width="49.42578125" customWidth="1"/>
    <col min="39" max="39" width="39.140625" customWidth="1"/>
    <col min="40" max="40" width="33.5703125" customWidth="1"/>
    <col min="41" max="41" width="25.140625" customWidth="1"/>
    <col min="42" max="42" width="38.42578125" customWidth="1"/>
    <col min="43" max="43" width="48.85546875" customWidth="1"/>
    <col min="44" max="44" width="47.42578125" customWidth="1"/>
    <col min="45" max="45" width="48.85546875" customWidth="1"/>
    <col min="46" max="46" width="37.140625" customWidth="1"/>
    <col min="47" max="47" width="35.85546875" customWidth="1"/>
    <col min="48" max="48" width="53.42578125" customWidth="1"/>
    <col min="49" max="49" width="47.28515625" customWidth="1"/>
    <col min="50" max="50" width="52.140625" customWidth="1"/>
    <col min="51" max="51" width="45.85546875" customWidth="1"/>
    <col min="52" max="52" width="17.5703125" customWidth="1"/>
    <col min="53" max="53" width="5.5703125" customWidth="1"/>
    <col min="54" max="54" width="31.5703125" customWidth="1"/>
    <col min="55" max="55" width="25.28515625" customWidth="1"/>
    <col min="56" max="56" width="47.140625" customWidth="1"/>
    <col min="57" max="57" width="23.5703125" customWidth="1"/>
    <col min="58" max="58" width="30.140625" customWidth="1"/>
    <col min="59" max="59" width="19.140625" customWidth="1"/>
    <col min="60" max="60" width="34.7109375" customWidth="1"/>
    <col min="61" max="61" width="35.7109375" customWidth="1"/>
    <col min="62" max="62" width="56.85546875" customWidth="1"/>
    <col min="63" max="63" width="50.7109375" customWidth="1"/>
    <col min="64" max="64" width="5.7109375" customWidth="1"/>
    <col min="65" max="65" width="22.85546875" customWidth="1"/>
    <col min="66" max="66" width="21.42578125" customWidth="1"/>
    <col min="67" max="67" width="28.42578125" customWidth="1"/>
    <col min="68" max="68" width="43.42578125" customWidth="1"/>
    <col min="69" max="69" width="57.85546875" customWidth="1"/>
    <col min="70" max="70" width="51.7109375" customWidth="1"/>
    <col min="71" max="71" width="47.85546875" customWidth="1"/>
    <col min="72" max="72" width="27.42578125" customWidth="1"/>
    <col min="73" max="73" width="30" customWidth="1"/>
    <col min="74" max="74" width="55" customWidth="1"/>
    <col min="75" max="75" width="32" customWidth="1"/>
    <col min="76" max="76" width="28.140625" customWidth="1"/>
    <col min="77" max="77" width="61.7109375" customWidth="1"/>
    <col min="78" max="78" width="57.85546875" customWidth="1"/>
    <col min="79" max="79" width="45.140625" customWidth="1"/>
    <col min="80" max="80" width="41.28515625" customWidth="1"/>
    <col min="81" max="81" width="24.7109375" customWidth="1"/>
    <col min="82" max="82" width="18.5703125" customWidth="1"/>
    <col min="83" max="83" width="57.28515625" customWidth="1"/>
    <col min="84" max="84" width="46" customWidth="1"/>
    <col min="85" max="85" width="57.5703125" customWidth="1"/>
    <col min="86" max="86" width="47.85546875" customWidth="1"/>
    <col min="87" max="87" width="44" customWidth="1"/>
    <col min="88" max="88" width="27.140625" customWidth="1"/>
    <col min="89" max="89" width="10.42578125" customWidth="1"/>
    <col min="90" max="90" width="52.28515625" customWidth="1"/>
    <col min="91" max="91" width="46" customWidth="1"/>
    <col min="92" max="92" width="42.28515625" customWidth="1"/>
    <col min="93" max="93" width="32.85546875" customWidth="1"/>
    <col min="94" max="94" width="26.7109375" customWidth="1"/>
    <col min="95" max="95" width="28.85546875" customWidth="1"/>
    <col min="96" max="96" width="42.140625" customWidth="1"/>
    <col min="97" max="97" width="52.5703125" customWidth="1"/>
    <col min="98" max="98" width="51.140625" customWidth="1"/>
    <col min="99" max="99" width="52.5703125" customWidth="1"/>
    <col min="100" max="100" width="37.42578125" customWidth="1"/>
    <col min="101" max="101" width="28.28515625" customWidth="1"/>
    <col min="102" max="102" width="48.7109375" customWidth="1"/>
    <col min="103" max="103" width="33.140625" customWidth="1"/>
    <col min="104" max="104" width="31.7109375" customWidth="1"/>
    <col min="105" max="105" width="44" customWidth="1"/>
    <col min="106" max="106" width="42.5703125" customWidth="1"/>
    <col min="107" max="107" width="44" customWidth="1"/>
    <col min="108" max="108" width="9.5703125" customWidth="1"/>
    <col min="109" max="109" width="33.28515625" customWidth="1"/>
    <col min="110" max="110" width="31.85546875" customWidth="1"/>
    <col min="111" max="111" width="33.28515625" bestFit="1" customWidth="1"/>
    <col min="112" max="112" width="10.85546875" bestFit="1" customWidth="1"/>
  </cols>
  <sheetData>
    <row r="1" spans="1:13" x14ac:dyDescent="0.25">
      <c r="A1" s="17" t="s">
        <v>51</v>
      </c>
      <c r="B1" s="17" t="s">
        <v>3</v>
      </c>
      <c r="C1" s="17" t="s">
        <v>9</v>
      </c>
      <c r="D1" s="17" t="s">
        <v>52</v>
      </c>
      <c r="E1" s="1"/>
    </row>
    <row r="2" spans="1:13" x14ac:dyDescent="0.25">
      <c r="A2" t="s">
        <v>0</v>
      </c>
      <c r="B2" t="s">
        <v>4</v>
      </c>
      <c r="C2" s="3" t="s">
        <v>13</v>
      </c>
      <c r="D2">
        <v>30</v>
      </c>
      <c r="F2" s="13" t="s">
        <v>51</v>
      </c>
      <c r="H2" s="13" t="s">
        <v>3</v>
      </c>
      <c r="J2" s="13" t="s">
        <v>9</v>
      </c>
      <c r="L2" s="13" t="s">
        <v>74</v>
      </c>
      <c r="M2" t="s">
        <v>72</v>
      </c>
    </row>
    <row r="3" spans="1:13" x14ac:dyDescent="0.25">
      <c r="A3" t="s">
        <v>0</v>
      </c>
      <c r="B3" t="s">
        <v>5</v>
      </c>
      <c r="C3" s="3" t="s">
        <v>11</v>
      </c>
      <c r="D3" s="8">
        <v>30</v>
      </c>
      <c r="F3" s="14" t="s">
        <v>1</v>
      </c>
      <c r="H3" s="14" t="s">
        <v>1</v>
      </c>
      <c r="J3" s="14" t="s">
        <v>43</v>
      </c>
      <c r="L3" s="14" t="s">
        <v>56</v>
      </c>
      <c r="M3" s="16">
        <v>10</v>
      </c>
    </row>
    <row r="4" spans="1:13" x14ac:dyDescent="0.25">
      <c r="A4" t="s">
        <v>0</v>
      </c>
      <c r="B4" t="s">
        <v>5</v>
      </c>
      <c r="C4" s="3" t="s">
        <v>10</v>
      </c>
      <c r="D4" s="8">
        <v>10</v>
      </c>
      <c r="F4" s="14" t="s">
        <v>2</v>
      </c>
      <c r="H4" s="15" t="s">
        <v>43</v>
      </c>
      <c r="J4" s="15" t="s">
        <v>56</v>
      </c>
      <c r="L4" s="14" t="s">
        <v>35</v>
      </c>
      <c r="M4" s="16">
        <v>8</v>
      </c>
    </row>
    <row r="5" spans="1:13" x14ac:dyDescent="0.25">
      <c r="A5" t="s">
        <v>0</v>
      </c>
      <c r="B5" t="s">
        <v>5</v>
      </c>
      <c r="C5" s="3" t="s">
        <v>12</v>
      </c>
      <c r="D5" s="8">
        <v>15</v>
      </c>
      <c r="F5" s="14" t="s">
        <v>0</v>
      </c>
      <c r="H5" s="15" t="s">
        <v>50</v>
      </c>
      <c r="J5" s="15" t="s">
        <v>35</v>
      </c>
      <c r="L5" s="14" t="s">
        <v>39</v>
      </c>
      <c r="M5" s="16">
        <v>5</v>
      </c>
    </row>
    <row r="6" spans="1:13" x14ac:dyDescent="0.25">
      <c r="A6" t="s">
        <v>0</v>
      </c>
      <c r="B6" t="s">
        <v>5</v>
      </c>
      <c r="C6" s="3" t="s">
        <v>14</v>
      </c>
      <c r="D6" s="8">
        <v>30</v>
      </c>
      <c r="H6" s="15" t="s">
        <v>44</v>
      </c>
      <c r="J6" s="15" t="s">
        <v>36</v>
      </c>
      <c r="L6" s="14" t="s">
        <v>58</v>
      </c>
      <c r="M6" s="16">
        <v>25</v>
      </c>
    </row>
    <row r="7" spans="1:13" x14ac:dyDescent="0.25">
      <c r="A7" t="s">
        <v>0</v>
      </c>
      <c r="B7" t="s">
        <v>5</v>
      </c>
      <c r="C7" s="3" t="s">
        <v>15</v>
      </c>
      <c r="D7" s="8">
        <v>15</v>
      </c>
      <c r="H7" s="15" t="s">
        <v>8</v>
      </c>
      <c r="J7" s="15" t="s">
        <v>37</v>
      </c>
      <c r="L7" s="14" t="s">
        <v>55</v>
      </c>
      <c r="M7" s="16">
        <v>50</v>
      </c>
    </row>
    <row r="8" spans="1:13" x14ac:dyDescent="0.25">
      <c r="A8" t="s">
        <v>0</v>
      </c>
      <c r="B8" t="s">
        <v>5</v>
      </c>
      <c r="C8" s="3" t="s">
        <v>16</v>
      </c>
      <c r="D8" s="8">
        <v>20</v>
      </c>
      <c r="H8" s="14" t="s">
        <v>2</v>
      </c>
      <c r="J8" s="15" t="s">
        <v>38</v>
      </c>
      <c r="L8" s="14" t="s">
        <v>70</v>
      </c>
      <c r="M8" s="16">
        <v>50</v>
      </c>
    </row>
    <row r="9" spans="1:13" x14ac:dyDescent="0.25">
      <c r="A9" t="s">
        <v>0</v>
      </c>
      <c r="B9" t="s">
        <v>5</v>
      </c>
      <c r="C9" s="3" t="s">
        <v>17</v>
      </c>
      <c r="D9" s="8">
        <v>10</v>
      </c>
      <c r="H9" s="15" t="s">
        <v>73</v>
      </c>
      <c r="J9" s="14" t="s">
        <v>42</v>
      </c>
      <c r="L9" s="14" t="s">
        <v>69</v>
      </c>
      <c r="M9" s="16">
        <v>25</v>
      </c>
    </row>
    <row r="10" spans="1:13" x14ac:dyDescent="0.25">
      <c r="A10" t="s">
        <v>0</v>
      </c>
      <c r="B10" t="s">
        <v>49</v>
      </c>
      <c r="C10" s="3" t="s">
        <v>49</v>
      </c>
      <c r="D10" s="8">
        <v>75</v>
      </c>
      <c r="H10" s="14" t="s">
        <v>0</v>
      </c>
      <c r="J10" s="15" t="s">
        <v>67</v>
      </c>
      <c r="L10" s="14" t="s">
        <v>71</v>
      </c>
      <c r="M10" s="16">
        <v>25</v>
      </c>
    </row>
    <row r="11" spans="1:13" x14ac:dyDescent="0.25">
      <c r="A11" t="s">
        <v>0</v>
      </c>
      <c r="B11" s="12" t="s">
        <v>6</v>
      </c>
      <c r="C11" s="5" t="s">
        <v>70</v>
      </c>
      <c r="D11" s="8">
        <v>50</v>
      </c>
      <c r="H11" s="15" t="s">
        <v>42</v>
      </c>
      <c r="J11" s="15" t="s">
        <v>68</v>
      </c>
      <c r="L11" s="14" t="s">
        <v>13</v>
      </c>
      <c r="M11" s="16">
        <v>30</v>
      </c>
    </row>
    <row r="12" spans="1:13" x14ac:dyDescent="0.25">
      <c r="A12" t="s">
        <v>0</v>
      </c>
      <c r="B12" s="12" t="s">
        <v>6</v>
      </c>
      <c r="C12" s="5" t="s">
        <v>69</v>
      </c>
      <c r="D12" s="8">
        <v>25</v>
      </c>
      <c r="H12" s="15" t="s">
        <v>4</v>
      </c>
      <c r="J12" s="14" t="s">
        <v>4</v>
      </c>
      <c r="L12" s="14" t="s">
        <v>23</v>
      </c>
      <c r="M12" s="16">
        <v>75</v>
      </c>
    </row>
    <row r="13" spans="1:13" x14ac:dyDescent="0.25">
      <c r="A13" t="s">
        <v>0</v>
      </c>
      <c r="B13" s="12" t="s">
        <v>6</v>
      </c>
      <c r="C13" s="3" t="s">
        <v>71</v>
      </c>
      <c r="D13" s="8">
        <v>25</v>
      </c>
      <c r="H13" s="15" t="s">
        <v>7</v>
      </c>
      <c r="J13" s="15" t="s">
        <v>13</v>
      </c>
      <c r="L13" s="14" t="s">
        <v>16</v>
      </c>
      <c r="M13" s="16">
        <v>20</v>
      </c>
    </row>
    <row r="14" spans="1:13" x14ac:dyDescent="0.25">
      <c r="A14" t="s">
        <v>0</v>
      </c>
      <c r="B14" s="12" t="s">
        <v>6</v>
      </c>
      <c r="C14" s="3" t="s">
        <v>58</v>
      </c>
      <c r="D14" s="8">
        <v>25</v>
      </c>
      <c r="H14" s="15" t="s">
        <v>49</v>
      </c>
      <c r="J14" s="14" t="s">
        <v>7</v>
      </c>
      <c r="L14" s="14" t="s">
        <v>21</v>
      </c>
      <c r="M14" s="16">
        <v>25</v>
      </c>
    </row>
    <row r="15" spans="1:13" x14ac:dyDescent="0.25">
      <c r="A15" t="s">
        <v>0</v>
      </c>
      <c r="B15" s="12" t="s">
        <v>6</v>
      </c>
      <c r="C15" s="3" t="s">
        <v>59</v>
      </c>
      <c r="D15" s="8">
        <v>50</v>
      </c>
      <c r="H15" s="15" t="s">
        <v>5</v>
      </c>
      <c r="J15" s="15" t="s">
        <v>23</v>
      </c>
      <c r="L15" s="14" t="s">
        <v>22</v>
      </c>
      <c r="M15" s="16">
        <v>10</v>
      </c>
    </row>
    <row r="16" spans="1:13" x14ac:dyDescent="0.25">
      <c r="A16" t="s">
        <v>0</v>
      </c>
      <c r="B16" s="12" t="s">
        <v>6</v>
      </c>
      <c r="C16" s="3" t="s">
        <v>60</v>
      </c>
      <c r="D16" s="8">
        <v>25</v>
      </c>
      <c r="H16" s="15" t="s">
        <v>6</v>
      </c>
      <c r="J16" s="15" t="s">
        <v>64</v>
      </c>
      <c r="L16" s="14" t="s">
        <v>14</v>
      </c>
      <c r="M16" s="16">
        <v>30</v>
      </c>
    </row>
    <row r="17" spans="1:13" x14ac:dyDescent="0.25">
      <c r="A17" t="s">
        <v>0</v>
      </c>
      <c r="B17" s="12" t="s">
        <v>6</v>
      </c>
      <c r="C17" s="3" t="s">
        <v>61</v>
      </c>
      <c r="D17" s="8">
        <v>25</v>
      </c>
      <c r="J17" s="15" t="s">
        <v>24</v>
      </c>
      <c r="L17" s="14" t="s">
        <v>64</v>
      </c>
      <c r="M17" s="16">
        <v>75</v>
      </c>
    </row>
    <row r="18" spans="1:13" x14ac:dyDescent="0.25">
      <c r="A18" t="s">
        <v>0</v>
      </c>
      <c r="B18" s="12" t="s">
        <v>6</v>
      </c>
      <c r="C18" s="3" t="s">
        <v>53</v>
      </c>
      <c r="D18" s="8">
        <v>50</v>
      </c>
      <c r="J18" s="15" t="s">
        <v>25</v>
      </c>
      <c r="L18" s="14" t="s">
        <v>61</v>
      </c>
      <c r="M18" s="16">
        <v>25</v>
      </c>
    </row>
    <row r="19" spans="1:13" x14ac:dyDescent="0.25">
      <c r="A19" t="s">
        <v>0</v>
      </c>
      <c r="B19" s="12" t="s">
        <v>6</v>
      </c>
      <c r="C19" s="3" t="s">
        <v>62</v>
      </c>
      <c r="D19" s="8">
        <v>25</v>
      </c>
      <c r="J19" s="15" t="s">
        <v>65</v>
      </c>
      <c r="L19" s="14" t="s">
        <v>59</v>
      </c>
      <c r="M19" s="16">
        <v>50</v>
      </c>
    </row>
    <row r="20" spans="1:13" x14ac:dyDescent="0.25">
      <c r="A20" t="s">
        <v>0</v>
      </c>
      <c r="B20" s="12" t="s">
        <v>6</v>
      </c>
      <c r="C20" s="3" t="s">
        <v>63</v>
      </c>
      <c r="D20" s="8">
        <v>50</v>
      </c>
      <c r="J20" s="14" t="s">
        <v>73</v>
      </c>
      <c r="L20" s="14" t="s">
        <v>60</v>
      </c>
      <c r="M20" s="16">
        <v>25</v>
      </c>
    </row>
    <row r="21" spans="1:13" x14ac:dyDescent="0.25">
      <c r="A21" t="s">
        <v>0</v>
      </c>
      <c r="B21" s="12" t="s">
        <v>6</v>
      </c>
      <c r="C21" s="3" t="s">
        <v>18</v>
      </c>
      <c r="D21" s="8">
        <v>25</v>
      </c>
      <c r="J21" s="15" t="s">
        <v>39</v>
      </c>
      <c r="L21" s="14" t="s">
        <v>15</v>
      </c>
      <c r="M21" s="16">
        <v>15</v>
      </c>
    </row>
    <row r="22" spans="1:13" x14ac:dyDescent="0.25">
      <c r="A22" t="s">
        <v>0</v>
      </c>
      <c r="B22" s="12" t="s">
        <v>6</v>
      </c>
      <c r="C22" s="3" t="s">
        <v>19</v>
      </c>
      <c r="D22" s="8">
        <v>10</v>
      </c>
      <c r="J22" s="15" t="s">
        <v>41</v>
      </c>
      <c r="L22" s="14" t="s">
        <v>28</v>
      </c>
      <c r="M22" s="16">
        <v>50</v>
      </c>
    </row>
    <row r="23" spans="1:13" x14ac:dyDescent="0.25">
      <c r="A23" t="s">
        <v>0</v>
      </c>
      <c r="B23" s="12" t="s">
        <v>6</v>
      </c>
      <c r="C23" s="3" t="s">
        <v>20</v>
      </c>
      <c r="D23" s="8">
        <v>25</v>
      </c>
      <c r="J23" s="15" t="s">
        <v>66</v>
      </c>
      <c r="L23" s="14" t="s">
        <v>29</v>
      </c>
      <c r="M23" s="16">
        <v>15</v>
      </c>
    </row>
    <row r="24" spans="1:13" x14ac:dyDescent="0.25">
      <c r="A24" t="s">
        <v>0</v>
      </c>
      <c r="B24" s="12" t="s">
        <v>6</v>
      </c>
      <c r="C24" s="3" t="s">
        <v>21</v>
      </c>
      <c r="D24" s="8">
        <v>25</v>
      </c>
      <c r="J24" s="15" t="s">
        <v>40</v>
      </c>
      <c r="L24" s="14" t="s">
        <v>10</v>
      </c>
      <c r="M24" s="16">
        <v>10</v>
      </c>
    </row>
    <row r="25" spans="1:13" x14ac:dyDescent="0.25">
      <c r="A25" t="s">
        <v>0</v>
      </c>
      <c r="B25" s="12" t="s">
        <v>6</v>
      </c>
      <c r="C25" s="3" t="s">
        <v>22</v>
      </c>
      <c r="D25" s="8">
        <v>10</v>
      </c>
      <c r="J25" s="14" t="s">
        <v>50</v>
      </c>
      <c r="L25" s="14" t="s">
        <v>41</v>
      </c>
      <c r="M25" s="16">
        <v>10</v>
      </c>
    </row>
    <row r="26" spans="1:13" x14ac:dyDescent="0.25">
      <c r="A26" t="s">
        <v>0</v>
      </c>
      <c r="B26" t="s">
        <v>7</v>
      </c>
      <c r="C26" s="3" t="s">
        <v>64</v>
      </c>
      <c r="D26" s="8">
        <v>75</v>
      </c>
      <c r="J26" s="15" t="s">
        <v>28</v>
      </c>
      <c r="L26" s="14" t="s">
        <v>66</v>
      </c>
      <c r="M26" s="16">
        <v>5</v>
      </c>
    </row>
    <row r="27" spans="1:13" x14ac:dyDescent="0.25">
      <c r="A27" t="s">
        <v>0</v>
      </c>
      <c r="B27" t="s">
        <v>7</v>
      </c>
      <c r="C27" s="3" t="s">
        <v>65</v>
      </c>
      <c r="D27" s="8">
        <v>75</v>
      </c>
      <c r="J27" s="15" t="s">
        <v>29</v>
      </c>
      <c r="L27" s="14" t="s">
        <v>24</v>
      </c>
      <c r="M27" s="16">
        <v>75</v>
      </c>
    </row>
    <row r="28" spans="1:13" x14ac:dyDescent="0.25">
      <c r="A28" t="s">
        <v>0</v>
      </c>
      <c r="B28" t="s">
        <v>7</v>
      </c>
      <c r="C28" s="3" t="s">
        <v>23</v>
      </c>
      <c r="D28" s="8">
        <v>75</v>
      </c>
      <c r="J28" s="15" t="s">
        <v>57</v>
      </c>
      <c r="L28" s="14" t="s">
        <v>25</v>
      </c>
      <c r="M28" s="16">
        <v>10</v>
      </c>
    </row>
    <row r="29" spans="1:13" x14ac:dyDescent="0.25">
      <c r="A29" t="s">
        <v>0</v>
      </c>
      <c r="B29" t="s">
        <v>7</v>
      </c>
      <c r="C29" s="3" t="s">
        <v>24</v>
      </c>
      <c r="D29" s="8">
        <v>75</v>
      </c>
      <c r="J29" s="15" t="s">
        <v>26</v>
      </c>
      <c r="L29" s="14" t="s">
        <v>57</v>
      </c>
      <c r="M29" s="16">
        <v>75</v>
      </c>
    </row>
    <row r="30" spans="1:13" x14ac:dyDescent="0.25">
      <c r="A30" t="s">
        <v>0</v>
      </c>
      <c r="B30" t="s">
        <v>7</v>
      </c>
      <c r="C30" s="3" t="s">
        <v>25</v>
      </c>
      <c r="D30" s="8">
        <v>10</v>
      </c>
      <c r="J30" s="15" t="s">
        <v>27</v>
      </c>
      <c r="L30" s="14" t="s">
        <v>20</v>
      </c>
      <c r="M30" s="16">
        <v>25</v>
      </c>
    </row>
    <row r="31" spans="1:13" x14ac:dyDescent="0.25">
      <c r="A31" t="s">
        <v>0</v>
      </c>
      <c r="B31" t="s">
        <v>42</v>
      </c>
      <c r="C31" s="3" t="s">
        <v>67</v>
      </c>
      <c r="D31" s="8">
        <v>25</v>
      </c>
      <c r="J31" s="15" t="s">
        <v>30</v>
      </c>
      <c r="L31" s="14" t="s">
        <v>12</v>
      </c>
      <c r="M31" s="16">
        <v>15</v>
      </c>
    </row>
    <row r="32" spans="1:13" x14ac:dyDescent="0.25">
      <c r="A32" t="s">
        <v>0</v>
      </c>
      <c r="B32" t="s">
        <v>42</v>
      </c>
      <c r="C32" s="3" t="s">
        <v>68</v>
      </c>
      <c r="D32" s="8">
        <v>10</v>
      </c>
      <c r="J32" s="15" t="s">
        <v>31</v>
      </c>
      <c r="L32" s="14" t="s">
        <v>32</v>
      </c>
      <c r="M32" s="16">
        <v>50</v>
      </c>
    </row>
    <row r="33" spans="1:13" x14ac:dyDescent="0.25">
      <c r="A33" t="s">
        <v>1</v>
      </c>
      <c r="B33" t="s">
        <v>50</v>
      </c>
      <c r="C33" s="3" t="s">
        <v>57</v>
      </c>
      <c r="D33" s="8">
        <v>75</v>
      </c>
      <c r="J33" s="15" t="s">
        <v>54</v>
      </c>
      <c r="L33" s="14" t="s">
        <v>33</v>
      </c>
      <c r="M33" s="16">
        <v>25</v>
      </c>
    </row>
    <row r="34" spans="1:13" x14ac:dyDescent="0.25">
      <c r="A34" t="s">
        <v>1</v>
      </c>
      <c r="B34" t="s">
        <v>50</v>
      </c>
      <c r="C34" s="3" t="s">
        <v>54</v>
      </c>
      <c r="D34" s="8">
        <v>100</v>
      </c>
      <c r="J34" s="14" t="s">
        <v>44</v>
      </c>
      <c r="L34" s="14" t="s">
        <v>34</v>
      </c>
      <c r="M34" s="16">
        <v>10</v>
      </c>
    </row>
    <row r="35" spans="1:13" x14ac:dyDescent="0.25">
      <c r="A35" t="s">
        <v>1</v>
      </c>
      <c r="B35" t="s">
        <v>50</v>
      </c>
      <c r="C35" s="3" t="s">
        <v>26</v>
      </c>
      <c r="D35" s="8">
        <v>50</v>
      </c>
      <c r="J35" s="15" t="s">
        <v>55</v>
      </c>
      <c r="L35" s="14" t="s">
        <v>53</v>
      </c>
      <c r="M35" s="16">
        <v>50</v>
      </c>
    </row>
    <row r="36" spans="1:13" x14ac:dyDescent="0.25">
      <c r="A36" t="s">
        <v>1</v>
      </c>
      <c r="B36" t="s">
        <v>50</v>
      </c>
      <c r="C36" s="3" t="s">
        <v>27</v>
      </c>
      <c r="D36" s="8">
        <v>15</v>
      </c>
      <c r="J36" s="15" t="s">
        <v>32</v>
      </c>
      <c r="L36" s="14" t="s">
        <v>49</v>
      </c>
      <c r="M36" s="16">
        <v>75</v>
      </c>
    </row>
    <row r="37" spans="1:13" x14ac:dyDescent="0.25">
      <c r="A37" t="s">
        <v>1</v>
      </c>
      <c r="B37" t="s">
        <v>50</v>
      </c>
      <c r="C37" s="3" t="s">
        <v>28</v>
      </c>
      <c r="D37" s="8">
        <v>50</v>
      </c>
      <c r="J37" s="15" t="s">
        <v>33</v>
      </c>
      <c r="L37" s="14" t="s">
        <v>11</v>
      </c>
      <c r="M37" s="16">
        <v>30</v>
      </c>
    </row>
    <row r="38" spans="1:13" x14ac:dyDescent="0.25">
      <c r="A38" t="s">
        <v>1</v>
      </c>
      <c r="B38" t="s">
        <v>50</v>
      </c>
      <c r="C38" s="3" t="s">
        <v>29</v>
      </c>
      <c r="D38" s="8">
        <v>15</v>
      </c>
      <c r="J38" s="15" t="s">
        <v>34</v>
      </c>
      <c r="L38" s="14" t="s">
        <v>67</v>
      </c>
      <c r="M38" s="16">
        <v>25</v>
      </c>
    </row>
    <row r="39" spans="1:13" x14ac:dyDescent="0.25">
      <c r="A39" t="s">
        <v>1</v>
      </c>
      <c r="B39" t="s">
        <v>50</v>
      </c>
      <c r="C39" s="3" t="s">
        <v>30</v>
      </c>
      <c r="D39" s="8">
        <v>75</v>
      </c>
      <c r="J39" s="14" t="s">
        <v>49</v>
      </c>
      <c r="L39" s="14" t="s">
        <v>68</v>
      </c>
      <c r="M39" s="16">
        <v>10</v>
      </c>
    </row>
    <row r="40" spans="1:13" x14ac:dyDescent="0.25">
      <c r="A40" t="s">
        <v>1</v>
      </c>
      <c r="B40" t="s">
        <v>50</v>
      </c>
      <c r="C40" s="3" t="s">
        <v>31</v>
      </c>
      <c r="D40" s="8">
        <v>75</v>
      </c>
      <c r="J40" s="15" t="s">
        <v>49</v>
      </c>
      <c r="L40" s="14" t="s">
        <v>26</v>
      </c>
      <c r="M40" s="16">
        <v>50</v>
      </c>
    </row>
    <row r="41" spans="1:13" x14ac:dyDescent="0.25">
      <c r="A41" t="s">
        <v>1</v>
      </c>
      <c r="B41" t="s">
        <v>8</v>
      </c>
      <c r="C41" s="3" t="s">
        <v>8</v>
      </c>
      <c r="D41" s="8">
        <v>75</v>
      </c>
      <c r="J41" s="14" t="s">
        <v>5</v>
      </c>
      <c r="L41" s="14" t="s">
        <v>27</v>
      </c>
      <c r="M41" s="16">
        <v>15</v>
      </c>
    </row>
    <row r="42" spans="1:13" x14ac:dyDescent="0.25">
      <c r="A42" t="s">
        <v>1</v>
      </c>
      <c r="B42" t="s">
        <v>44</v>
      </c>
      <c r="C42" s="6" t="s">
        <v>32</v>
      </c>
      <c r="D42" s="8">
        <v>50</v>
      </c>
      <c r="J42" s="15" t="s">
        <v>16</v>
      </c>
      <c r="L42" s="14" t="s">
        <v>63</v>
      </c>
      <c r="M42" s="16">
        <v>50</v>
      </c>
    </row>
    <row r="43" spans="1:13" x14ac:dyDescent="0.25">
      <c r="A43" t="s">
        <v>1</v>
      </c>
      <c r="B43" t="s">
        <v>44</v>
      </c>
      <c r="C43" s="3" t="s">
        <v>33</v>
      </c>
      <c r="D43" s="8">
        <v>25</v>
      </c>
      <c r="J43" s="15" t="s">
        <v>14</v>
      </c>
      <c r="L43" s="14" t="s">
        <v>18</v>
      </c>
      <c r="M43" s="16">
        <v>25</v>
      </c>
    </row>
    <row r="44" spans="1:13" x14ac:dyDescent="0.25">
      <c r="A44" t="s">
        <v>1</v>
      </c>
      <c r="B44" t="s">
        <v>44</v>
      </c>
      <c r="C44" s="3" t="s">
        <v>34</v>
      </c>
      <c r="D44" s="8">
        <v>10</v>
      </c>
      <c r="J44" s="15" t="s">
        <v>15</v>
      </c>
      <c r="L44" s="14" t="s">
        <v>19</v>
      </c>
      <c r="M44" s="16">
        <v>10</v>
      </c>
    </row>
    <row r="45" spans="1:13" x14ac:dyDescent="0.25">
      <c r="A45" t="s">
        <v>1</v>
      </c>
      <c r="B45" t="s">
        <v>44</v>
      </c>
      <c r="C45" s="3" t="s">
        <v>55</v>
      </c>
      <c r="D45" s="8">
        <v>50</v>
      </c>
      <c r="J45" s="15" t="s">
        <v>10</v>
      </c>
      <c r="L45" s="14" t="s">
        <v>40</v>
      </c>
      <c r="M45" s="16">
        <v>25</v>
      </c>
    </row>
    <row r="46" spans="1:13" x14ac:dyDescent="0.25">
      <c r="A46" t="s">
        <v>1</v>
      </c>
      <c r="B46" t="s">
        <v>43</v>
      </c>
      <c r="C46" s="3" t="s">
        <v>35</v>
      </c>
      <c r="D46" s="8">
        <v>8</v>
      </c>
      <c r="J46" s="15" t="s">
        <v>12</v>
      </c>
      <c r="L46" s="14" t="s">
        <v>17</v>
      </c>
      <c r="M46" s="16">
        <v>10</v>
      </c>
    </row>
    <row r="47" spans="1:13" x14ac:dyDescent="0.25">
      <c r="A47" t="s">
        <v>1</v>
      </c>
      <c r="B47" t="s">
        <v>43</v>
      </c>
      <c r="C47" s="3" t="s">
        <v>56</v>
      </c>
      <c r="D47" s="8">
        <v>10</v>
      </c>
      <c r="J47" s="15" t="s">
        <v>11</v>
      </c>
      <c r="L47" s="14" t="s">
        <v>36</v>
      </c>
      <c r="M47" s="16">
        <v>50</v>
      </c>
    </row>
    <row r="48" spans="1:13" x14ac:dyDescent="0.25">
      <c r="A48" t="s">
        <v>1</v>
      </c>
      <c r="B48" t="s">
        <v>43</v>
      </c>
      <c r="C48" s="7" t="s">
        <v>36</v>
      </c>
      <c r="D48" s="8">
        <v>50</v>
      </c>
      <c r="J48" s="15" t="s">
        <v>17</v>
      </c>
      <c r="L48" s="14" t="s">
        <v>37</v>
      </c>
      <c r="M48" s="16">
        <v>15</v>
      </c>
    </row>
    <row r="49" spans="1:13" x14ac:dyDescent="0.25">
      <c r="A49" t="s">
        <v>1</v>
      </c>
      <c r="B49" t="s">
        <v>43</v>
      </c>
      <c r="C49" s="7" t="s">
        <v>37</v>
      </c>
      <c r="D49" s="8">
        <v>15</v>
      </c>
      <c r="J49" s="14" t="s">
        <v>6</v>
      </c>
      <c r="L49" s="14" t="s">
        <v>38</v>
      </c>
      <c r="M49" s="16">
        <v>10</v>
      </c>
    </row>
    <row r="50" spans="1:13" x14ac:dyDescent="0.25">
      <c r="A50" t="s">
        <v>1</v>
      </c>
      <c r="B50" t="s">
        <v>43</v>
      </c>
      <c r="C50" s="7" t="s">
        <v>38</v>
      </c>
      <c r="D50" s="8">
        <v>10</v>
      </c>
      <c r="J50" s="15" t="s">
        <v>58</v>
      </c>
      <c r="L50" s="14" t="s">
        <v>30</v>
      </c>
      <c r="M50" s="16">
        <v>75</v>
      </c>
    </row>
    <row r="51" spans="1:13" x14ac:dyDescent="0.25">
      <c r="A51" t="s">
        <v>2</v>
      </c>
      <c r="B51" t="s">
        <v>73</v>
      </c>
      <c r="C51" s="5" t="s">
        <v>39</v>
      </c>
      <c r="D51" s="9">
        <v>5</v>
      </c>
      <c r="J51" s="15" t="s">
        <v>70</v>
      </c>
      <c r="L51" s="14" t="s">
        <v>31</v>
      </c>
      <c r="M51" s="16">
        <v>75</v>
      </c>
    </row>
    <row r="52" spans="1:13" x14ac:dyDescent="0.25">
      <c r="A52" t="s">
        <v>2</v>
      </c>
      <c r="B52" t="s">
        <v>73</v>
      </c>
      <c r="C52" s="5" t="s">
        <v>66</v>
      </c>
      <c r="D52" s="9">
        <v>5</v>
      </c>
      <c r="J52" s="15" t="s">
        <v>69</v>
      </c>
      <c r="L52" s="14" t="s">
        <v>54</v>
      </c>
      <c r="M52" s="16">
        <v>100</v>
      </c>
    </row>
    <row r="53" spans="1:13" x14ac:dyDescent="0.25">
      <c r="A53" t="s">
        <v>2</v>
      </c>
      <c r="B53" t="s">
        <v>73</v>
      </c>
      <c r="C53" s="3" t="s">
        <v>40</v>
      </c>
      <c r="D53" s="9">
        <v>25</v>
      </c>
      <c r="J53" s="15" t="s">
        <v>71</v>
      </c>
      <c r="L53" s="14" t="s">
        <v>62</v>
      </c>
      <c r="M53" s="16">
        <v>25</v>
      </c>
    </row>
    <row r="54" spans="1:13" x14ac:dyDescent="0.25">
      <c r="A54" t="s">
        <v>2</v>
      </c>
      <c r="B54" t="s">
        <v>73</v>
      </c>
      <c r="C54" s="3" t="s">
        <v>41</v>
      </c>
      <c r="D54" s="9">
        <v>10</v>
      </c>
      <c r="J54" s="15" t="s">
        <v>21</v>
      </c>
      <c r="L54" s="14" t="s">
        <v>8</v>
      </c>
      <c r="M54" s="16">
        <v>75</v>
      </c>
    </row>
    <row r="55" spans="1:13" x14ac:dyDescent="0.25">
      <c r="J55" s="15" t="s">
        <v>22</v>
      </c>
      <c r="L55" s="14" t="s">
        <v>65</v>
      </c>
      <c r="M55" s="16">
        <v>75</v>
      </c>
    </row>
    <row r="56" spans="1:13" x14ac:dyDescent="0.25">
      <c r="J56" s="15" t="s">
        <v>61</v>
      </c>
    </row>
    <row r="57" spans="1:13" x14ac:dyDescent="0.25">
      <c r="J57" s="15" t="s">
        <v>59</v>
      </c>
    </row>
    <row r="58" spans="1:13" x14ac:dyDescent="0.25">
      <c r="J58" s="15" t="s">
        <v>60</v>
      </c>
    </row>
    <row r="59" spans="1:13" x14ac:dyDescent="0.25">
      <c r="J59" s="15" t="s">
        <v>20</v>
      </c>
    </row>
    <row r="60" spans="1:13" x14ac:dyDescent="0.25">
      <c r="J60" s="15" t="s">
        <v>53</v>
      </c>
    </row>
    <row r="61" spans="1:13" x14ac:dyDescent="0.25">
      <c r="J61" s="15" t="s">
        <v>63</v>
      </c>
    </row>
    <row r="62" spans="1:13" x14ac:dyDescent="0.25">
      <c r="J62" s="15" t="s">
        <v>18</v>
      </c>
    </row>
    <row r="63" spans="1:13" x14ac:dyDescent="0.25">
      <c r="J63" s="15" t="s">
        <v>19</v>
      </c>
    </row>
    <row r="64" spans="1:13" x14ac:dyDescent="0.25">
      <c r="J64" s="15" t="s">
        <v>62</v>
      </c>
    </row>
    <row r="65" spans="10:10" x14ac:dyDescent="0.25">
      <c r="J65" s="14" t="s">
        <v>8</v>
      </c>
    </row>
    <row r="66" spans="10:10" x14ac:dyDescent="0.25">
      <c r="J66" s="15" t="s">
        <v>8</v>
      </c>
    </row>
  </sheetData>
  <sheetProtection algorithmName="SHA-512" hashValue="mXWSlCRHIIq1tJTce9sE8wTf3zN40aFkYzyk2zwMfQ9Xl2ocjZV61nG4OtwIbfq0pl1wPE6D4t0VygB50BFq4w==" saltValue="hr2vxbcaC3eB9d7lsg4S2g==" spinCount="100000" sheet="1" objects="1" scenarios="1"/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16</vt:i4>
      </vt:variant>
    </vt:vector>
  </HeadingPairs>
  <TitlesOfParts>
    <vt:vector size="20" baseType="lpstr">
      <vt:lpstr>Forside</vt:lpstr>
      <vt:lpstr>Investeringer</vt:lpstr>
      <vt:lpstr>Andet aktiv</vt:lpstr>
      <vt:lpstr>Data</vt:lpstr>
      <vt:lpstr>Andre_aktiver</vt:lpstr>
      <vt:lpstr>Andre_distributionsanlæg</vt:lpstr>
      <vt:lpstr>Andre_produktionsanlæg</vt:lpstr>
      <vt:lpstr>Boringer</vt:lpstr>
      <vt:lpstr>Bygninger</vt:lpstr>
      <vt:lpstr>Distributionsanlæg</vt:lpstr>
      <vt:lpstr>Fællesfunktionsanlæg</vt:lpstr>
      <vt:lpstr>Fællesfunktionsanlæg_</vt:lpstr>
      <vt:lpstr>Ledningsnet</vt:lpstr>
      <vt:lpstr>OverordnetKategori</vt:lpstr>
      <vt:lpstr>Produktionsanlæg</vt:lpstr>
      <vt:lpstr>Pumpestationer_bygværker_bassiner</vt:lpstr>
      <vt:lpstr>Råvandsledninger</vt:lpstr>
      <vt:lpstr>Råvandsstationer</vt:lpstr>
      <vt:lpstr>Vandværk</vt:lpstr>
      <vt:lpstr>Ventiler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Marie Højbjerre Thøgersen</dc:creator>
  <cp:lastModifiedBy>Anne Marie Højbjerre Thøgersen</cp:lastModifiedBy>
  <dcterms:created xsi:type="dcterms:W3CDTF">2022-12-01T09:43:40Z</dcterms:created>
  <dcterms:modified xsi:type="dcterms:W3CDTF">2023-02-27T12:39:02Z</dcterms:modified>
</cp:coreProperties>
</file>