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0730" windowHeight="11700" activeTab="2"/>
  </bookViews>
  <sheets>
    <sheet name="Drikkevand 2013" sheetId="5" r:id="rId1"/>
    <sheet name="Spildevand 2013" sheetId="7" r:id="rId2"/>
    <sheet name="Noter" sheetId="12" r:id="rId3"/>
  </sheets>
  <calcPr calcId="145621"/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3" i="5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3" i="7"/>
  <c r="L1" i="5" l="1"/>
</calcChain>
</file>

<file path=xl/sharedStrings.xml><?xml version="1.0" encoding="utf-8"?>
<sst xmlns="http://schemas.openxmlformats.org/spreadsheetml/2006/main" count="327" uniqueCount="297">
  <si>
    <t>Aulum Vandværk Amba</t>
  </si>
  <si>
    <t>Støvring Vandværk a.m.b.a.</t>
  </si>
  <si>
    <t>Dianalund Vandværk</t>
  </si>
  <si>
    <t>Mårslet Vandværk</t>
  </si>
  <si>
    <t>Andelsselskabet Gørlev Vandforsyning</t>
  </si>
  <si>
    <t>Vemb Vandværk</t>
  </si>
  <si>
    <t>Svinninge Vandværk</t>
  </si>
  <si>
    <t>Branderup Vandværk</t>
  </si>
  <si>
    <t>Nordenskov Vandværk</t>
  </si>
  <si>
    <t>Vandforsyningen Brovst og Omegn</t>
  </si>
  <si>
    <t>Pandrup Vandværk</t>
  </si>
  <si>
    <t>Sydals Øst Vandforsyning</t>
  </si>
  <si>
    <t>Bredebro Andelsvandværk</t>
  </si>
  <si>
    <t>Brædstrup Vandværk Amba</t>
  </si>
  <si>
    <t>Bording Vandværk A.m.b.a</t>
  </si>
  <si>
    <t>Farsø Vandværk I/S</t>
  </si>
  <si>
    <t>Andelsselskabet Klinting Vandværk</t>
  </si>
  <si>
    <t>Ølgod Vandværk Amba</t>
  </si>
  <si>
    <t>Andelsselskaber Stenløse Vandværk</t>
  </si>
  <si>
    <t>Gl. Hørning Vandværk</t>
  </si>
  <si>
    <t>Rødekro Vandværk</t>
  </si>
  <si>
    <t>Hadsund Vandværk a.m.b.a.</t>
  </si>
  <si>
    <t>Fanø Vand A/S</t>
  </si>
  <si>
    <t>Hedensted Vandværk</t>
  </si>
  <si>
    <t>Mariager Vand Amba</t>
  </si>
  <si>
    <t>Skærbæk Vandværk</t>
  </si>
  <si>
    <t>Asnæs Vandværk Amba</t>
  </si>
  <si>
    <t>I/S Ørslev Vandværk</t>
  </si>
  <si>
    <t>Midtfyns Vandforsyning A.m.b.A.</t>
  </si>
  <si>
    <t>Langeskov Vandværk</t>
  </si>
  <si>
    <t>Hinnerup Vandværk A.m.b.a.</t>
  </si>
  <si>
    <t>Hornslet Vandværk A.m.b.a</t>
  </si>
  <si>
    <t>Nybrovejens Vandværk A.m.b.a</t>
  </si>
  <si>
    <t>Padborg Vandværk A.m.b.a</t>
  </si>
  <si>
    <t>Lindholm Vandværk a.m.b.a</t>
  </si>
  <si>
    <t>Grindsted Vandværk A.m.b.a.</t>
  </si>
  <si>
    <t>Skovlund/Ansager Vandværk</t>
  </si>
  <si>
    <t>Lille Næstved Vandværk</t>
  </si>
  <si>
    <t>Tistrup Vandværk</t>
  </si>
  <si>
    <t>Juelsminde Grundejerforening</t>
  </si>
  <si>
    <t>Hammel Vandværk amba</t>
  </si>
  <si>
    <t>Mørkøv Vandværk</t>
  </si>
  <si>
    <t>Sindal Vandværk Amba</t>
  </si>
  <si>
    <t>Løkken Vandværk</t>
  </si>
  <si>
    <t>Vildbjerg Vandværk</t>
  </si>
  <si>
    <t>Hæstrup Vandværk I/S</t>
  </si>
  <si>
    <t>Andelsselskabet Vejgaard Vandværk</t>
  </si>
  <si>
    <t>Hurup Vandværk</t>
  </si>
  <si>
    <t>Billund Drikkevand A/S</t>
  </si>
  <si>
    <t>Andelsselskabet Ejby Vandværk</t>
  </si>
  <si>
    <t>Egedal Vandforsyning A/S</t>
  </si>
  <si>
    <t>Bolderslev Vandværk</t>
  </si>
  <si>
    <t>Lillerød Andelsvandværk a.m.b.a.</t>
  </si>
  <si>
    <t>Furesø Vandforsyning a.m.b.a.</t>
  </si>
  <si>
    <t>Hjallerup Vandforsyning</t>
  </si>
  <si>
    <t>Christiansfeld Vandforsyning A/S</t>
  </si>
  <si>
    <t>Snejbjerg Vandværk A.m.b.a.</t>
  </si>
  <si>
    <t>Brørup Vandværk A.m.b.a.</t>
  </si>
  <si>
    <t>Bjerringbro Fællesvandværk</t>
  </si>
  <si>
    <t>Struer Forsyning Vand A/S</t>
  </si>
  <si>
    <t>Strømmen Vandværk</t>
  </si>
  <si>
    <t>Vejen Forsyning A/S</t>
  </si>
  <si>
    <t>Klemensker Vandværk</t>
  </si>
  <si>
    <t>Solrød Vandværk a.m.b.a.</t>
  </si>
  <si>
    <t>Sunds Vand- og Varmeværk</t>
  </si>
  <si>
    <t>Vesthimmerlands Vand A/S</t>
  </si>
  <si>
    <t>Rødding Vandværk Amba</t>
  </si>
  <si>
    <t>Nyhuse Vandværk a.m.b.a.</t>
  </si>
  <si>
    <t>Andelsselskabet Gram Vandværk</t>
  </si>
  <si>
    <t>Brande Vandværk a.m.b.a.</t>
  </si>
  <si>
    <t>Holbæk Vand A/S</t>
  </si>
  <si>
    <t>Nr. Uttrup Vandværk Amba</t>
  </si>
  <si>
    <t>Aalestrup Vand a.m.b.a.</t>
  </si>
  <si>
    <t>Birkerød Vandforsyning Amba</t>
  </si>
  <si>
    <t>Vestforsyning Vand A/S</t>
  </si>
  <si>
    <t>Tarup Vandværk</t>
  </si>
  <si>
    <t>Løgten Skødstrup Vandværk A.m.b.a.</t>
  </si>
  <si>
    <t>Tinglev Vandværk</t>
  </si>
  <si>
    <t>Langeland Vand ApS</t>
  </si>
  <si>
    <t>Lejre Vand A/S</t>
  </si>
  <si>
    <t>Lemvig Vand og Spildevand A/S</t>
  </si>
  <si>
    <t>Randers Spildevand A/S</t>
  </si>
  <si>
    <t>Grenaa &amp; Anholt Vandforsyning a.m.b.a</t>
  </si>
  <si>
    <t>Oxby Og Ho Vandværk a.m.b.a.</t>
  </si>
  <si>
    <t>Tønder Vand A/S</t>
  </si>
  <si>
    <t>Assens Vandværk A/S</t>
  </si>
  <si>
    <t>Kvarmløse-Tølløse Vandværk</t>
  </si>
  <si>
    <t>Nørre Alslev Vandværk</t>
  </si>
  <si>
    <t>Otterup Vandværk</t>
  </si>
  <si>
    <t>Næsby Vandværk</t>
  </si>
  <si>
    <t>Glamsbjerg vandværk</t>
  </si>
  <si>
    <t>Jammerbugt Forsyning A/S</t>
  </si>
  <si>
    <t>Hadsten Vandværk A.M.B.A</t>
  </si>
  <si>
    <t>Galten Vandværk</t>
  </si>
  <si>
    <t>Hasselager-Kolt Vandværk A.M.B.A.</t>
  </si>
  <si>
    <t>Haarby Vandværk</t>
  </si>
  <si>
    <t>Give Vandværk A.m.b.a</t>
  </si>
  <si>
    <t>Kalundborg Vandforsyning A/S</t>
  </si>
  <si>
    <t>Hjerting Vandværk Amba</t>
  </si>
  <si>
    <t>VARDE VANDFORSYNING A/S</t>
  </si>
  <si>
    <t>Arwos Vand A/S</t>
  </si>
  <si>
    <t>Læsø Vand A/S</t>
  </si>
  <si>
    <t>Høng Vandværk a.m.b.a.</t>
  </si>
  <si>
    <t>Hillerød Vand A/S</t>
  </si>
  <si>
    <t>Andelsselskabet Hammerum Vandværk</t>
  </si>
  <si>
    <t>NK-Vand A/S</t>
  </si>
  <si>
    <t>Mariagerfjord Vand a/s</t>
  </si>
  <si>
    <t>Faxe Vandværk Smba</t>
  </si>
  <si>
    <t>Andelsselskabet Marielyst Vandværk</t>
  </si>
  <si>
    <t>Aabybro Vand A.m.b.a.</t>
  </si>
  <si>
    <t>Aars Vand</t>
  </si>
  <si>
    <t>Ikast Vandforsyning A.m.b.A</t>
  </si>
  <si>
    <t>Løgstør Vand Amba</t>
  </si>
  <si>
    <t>Hvidovre Vand A/S</t>
  </si>
  <si>
    <t>Sønderborg Vandforsyning A/S</t>
  </si>
  <si>
    <t>Gladsaxe Vand A/S</t>
  </si>
  <si>
    <t>Vamdrup Vandværk</t>
  </si>
  <si>
    <t>Rudersdal Forsyning A/S</t>
  </si>
  <si>
    <t>Odder Vandværk A.m.b.a.</t>
  </si>
  <si>
    <t>Ry Vandværk</t>
  </si>
  <si>
    <t>Rønne Vand A/S</t>
  </si>
  <si>
    <t>Faxe Vandforsyning A/S</t>
  </si>
  <si>
    <t>Thisted Drikkevand A/S</t>
  </si>
  <si>
    <t>Energi Viborg Vand A/S</t>
  </si>
  <si>
    <t>Outrup Vandværk I/S</t>
  </si>
  <si>
    <t>Vodskov Vandværk</t>
  </si>
  <si>
    <t>Silkeborg Vand a/s</t>
  </si>
  <si>
    <t>Skive Vand A/S</t>
  </si>
  <si>
    <t>AquaDjurs as</t>
  </si>
  <si>
    <t>Hjørring Vandselskab A/S</t>
  </si>
  <si>
    <t>Gentofte Vand A/S</t>
  </si>
  <si>
    <t>Vandcenter Syd as</t>
  </si>
  <si>
    <t>Herning Vand A/S</t>
  </si>
  <si>
    <t>Greve Vandværk A.m.b.a.</t>
  </si>
  <si>
    <t>NFS Vand A/S</t>
  </si>
  <si>
    <t>Vandværket Lyngen</t>
  </si>
  <si>
    <t>Dragør Vand A/S</t>
  </si>
  <si>
    <t>Ulsted-Ålebæk Vandværk A.m.b.a.</t>
  </si>
  <si>
    <t>Ringsted Vand A/S</t>
  </si>
  <si>
    <t>Andelsselskabet Haarlev Vandværk</t>
  </si>
  <si>
    <t>Vand Ballerup A/S</t>
  </si>
  <si>
    <t>TRE-FOR Vand A/S</t>
  </si>
  <si>
    <t>Horsens Vand A/S</t>
  </si>
  <si>
    <t>Morsø Forsyning A/S</t>
  </si>
  <si>
    <t>Tune Vandværk A.m.b.a.</t>
  </si>
  <si>
    <t>Glostrup Vand a/s</t>
  </si>
  <si>
    <t>SK Vand A/S</t>
  </si>
  <si>
    <t>KE Vand A/S</t>
  </si>
  <si>
    <t>Frederikssund Vand A/S</t>
  </si>
  <si>
    <t>Fonden Djurs Vand</t>
  </si>
  <si>
    <t>HTK Vand A/S</t>
  </si>
  <si>
    <t>Fredensborg Vand A/S</t>
  </si>
  <si>
    <t>Odsherred Vand A/S</t>
  </si>
  <si>
    <t>Andelsselskabet Ørbæk Vandværk</t>
  </si>
  <si>
    <t>Hørsholm Vand ApS</t>
  </si>
  <si>
    <t>Lyngby-Taarbæk Vand A/S</t>
  </si>
  <si>
    <t>Frederiksberg Vandværk</t>
  </si>
  <si>
    <t>FFV Vand A/S</t>
  </si>
  <si>
    <t>Frederiksberg Vand A/S</t>
  </si>
  <si>
    <t>Gilleleje Vandværk a.m.b.a.</t>
  </si>
  <si>
    <t>Kerteminde Forsyning - Vand A/S</t>
  </si>
  <si>
    <t>Rebild Vand &amp; Spildevand A/S</t>
  </si>
  <si>
    <t>Sorø Vand A/S</t>
  </si>
  <si>
    <t>Helsinge Vandværk</t>
  </si>
  <si>
    <t>Albertslund Vand A/S</t>
  </si>
  <si>
    <t>Ringkjøbing-Skjern Vand A/S</t>
  </si>
  <si>
    <t>Bogense Forsyningsselskab A.m.b.a</t>
  </si>
  <si>
    <t>Svendborg Vand A/S</t>
  </si>
  <si>
    <t>Herlev Vand A/S</t>
  </si>
  <si>
    <t>Videbæk Vand A/S</t>
  </si>
  <si>
    <t>Århus Vand A/S</t>
  </si>
  <si>
    <t>Haderslev Vand A/S</t>
  </si>
  <si>
    <t>Halsnaes Forsyning A/S</t>
  </si>
  <si>
    <t>Vordingborg Vand A/S</t>
  </si>
  <si>
    <t>Aalborg Forsyning, Vand A/S</t>
  </si>
  <si>
    <t>Skanderborg Forsyningsvirksomhed A/S</t>
  </si>
  <si>
    <t>Egå vandværk a.m.b.a</t>
  </si>
  <si>
    <t>Guldborgsund Vand A/S</t>
  </si>
  <si>
    <t>Brøndby Vandforsyning A/S</t>
  </si>
  <si>
    <t>Rødovre Vand A/S</t>
  </si>
  <si>
    <t>Baunehøj Vandværk A.m.b.A.</t>
  </si>
  <si>
    <t>TÅRNBYFORSYNING Vand</t>
  </si>
  <si>
    <t>Bornholms Vand A/S</t>
  </si>
  <si>
    <t>Roskilde Vand A/S</t>
  </si>
  <si>
    <t>Jyllinge Vandværk a.m.b.a.</t>
  </si>
  <si>
    <t>Vandforsyningen Østlolland a.m.b.a.</t>
  </si>
  <si>
    <t>Frederikshavn Vand A/S</t>
  </si>
  <si>
    <t>Ishøj Vand A/S</t>
  </si>
  <si>
    <t>Halsnæs Vandforsyning a.m.b.a.</t>
  </si>
  <si>
    <t>Køge Vand A/S</t>
  </si>
  <si>
    <t>Udsholt Vandværk A.m.b.a.</t>
  </si>
  <si>
    <t>Esbjerg Vand A/S</t>
  </si>
  <si>
    <t>Brønderslev Vand A/S</t>
  </si>
  <si>
    <t>Vallensbæk Vandforsyning A/S</t>
  </si>
  <si>
    <t>Ærø Vand A/S</t>
  </si>
  <si>
    <t>Lolland Vand A/S</t>
  </si>
  <si>
    <t>Fast takst</t>
  </si>
  <si>
    <t>Variabel takst</t>
  </si>
  <si>
    <t>Andelsselskabet Strandhuse Nr. Bjert Vandværk</t>
  </si>
  <si>
    <t>Andelsselskabet Vrå Vandværk</t>
  </si>
  <si>
    <t>Andelsvandværket Helle Vest Amba</t>
  </si>
  <si>
    <t>Borup Vandværk</t>
  </si>
  <si>
    <t>Bramdrupdam Vandværk I/S</t>
  </si>
  <si>
    <t>Broager Vandværk A.m.b.a.</t>
  </si>
  <si>
    <t>Dronninglund Vandværk A.m.b.A</t>
  </si>
  <si>
    <t>Fensmark Vandværk A.m.b.a.</t>
  </si>
  <si>
    <t>Fjerritslev Vand Amba</t>
  </si>
  <si>
    <t>Forsyning Helsingør Vand A/S</t>
  </si>
  <si>
    <t>Hornbæk Vandværk Amba</t>
  </si>
  <si>
    <t>I/S Almtoft-Kjellerup Vandværk</t>
  </si>
  <si>
    <t>Lille Skensved Vandværk Amba</t>
  </si>
  <si>
    <t>Sdr. Felding Vandværk a.m.b.a.</t>
  </si>
  <si>
    <t>Søndersø Vandværk</t>
  </si>
  <si>
    <t>Toftlund Vandværk Amba</t>
  </si>
  <si>
    <t>Tårs Vandværk Amba</t>
  </si>
  <si>
    <t>Ulfborg Vandværk Amba</t>
  </si>
  <si>
    <t>Verdo Vand</t>
  </si>
  <si>
    <t>Frederiksberg Kloak A/S</t>
  </si>
  <si>
    <t>KE Afløb A/S</t>
  </si>
  <si>
    <t>Rødovre Spildevand A/S</t>
  </si>
  <si>
    <t>Afløb Ballerup A/S</t>
  </si>
  <si>
    <t>Glostrup Spildevand a/s</t>
  </si>
  <si>
    <t>Gladsaxe Spildevand A/S</t>
  </si>
  <si>
    <t>Fredericia Spildevand A/S</t>
  </si>
  <si>
    <t>Struer Forsyning Spildevand A/S</t>
  </si>
  <si>
    <t>HTK Kloak A/S</t>
  </si>
  <si>
    <t>Brøndby Kloakforsyning A/S</t>
  </si>
  <si>
    <t>Solrød Spildevand A/S</t>
  </si>
  <si>
    <t>Gentofte Spildevand A/S</t>
  </si>
  <si>
    <t>Esbjerg Spildevand A/S</t>
  </si>
  <si>
    <t>Lyngby-Taarbæk Spildevand A/S</t>
  </si>
  <si>
    <t>Albertslund Spildevand A/S</t>
  </si>
  <si>
    <t>Hvidovre Spildevand A/S</t>
  </si>
  <si>
    <t>TÅRNBYFORSYNING Spildevand</t>
  </si>
  <si>
    <t>Roskilde Spildevand A/S</t>
  </si>
  <si>
    <t>Ringsted Spildevand A/S</t>
  </si>
  <si>
    <t>Odder Spildevand A/S</t>
  </si>
  <si>
    <t>Greve Spildevand A/S</t>
  </si>
  <si>
    <t>Vestforsyning Spildevand A/S</t>
  </si>
  <si>
    <t>Holbæk Spildevand A/S</t>
  </si>
  <si>
    <t>Thisted Spildevand A/S</t>
  </si>
  <si>
    <t>Aalborg Forsyning, Kloak A/S</t>
  </si>
  <si>
    <t>Kerteminde Forsyning - Spildevand A/S</t>
  </si>
  <si>
    <t>Brønderslev Spildevand A/S</t>
  </si>
  <si>
    <t>Herlev Kloak A/S</t>
  </si>
  <si>
    <t>Energi Viborg Spildevand A/S</t>
  </si>
  <si>
    <t>Ishøj Spildevand A/S</t>
  </si>
  <si>
    <t>Tønder Spildevand A/S</t>
  </si>
  <si>
    <t>Faxe Spildevand A/S</t>
  </si>
  <si>
    <t>Køge Afløb A/S</t>
  </si>
  <si>
    <t>VARDE KLOAK OG SPILDEVAND A/S</t>
  </si>
  <si>
    <t>Svendborg Spildevand A/S</t>
  </si>
  <si>
    <t>Langeland Spildevand ApS</t>
  </si>
  <si>
    <t>Silkeborg Spildevand A/S</t>
  </si>
  <si>
    <t>Favrskov Spildevand A/S</t>
  </si>
  <si>
    <t>Bornholms Spildevand A/S</t>
  </si>
  <si>
    <t>Kalundborg Spildevandsanlæg A/S</t>
  </si>
  <si>
    <t>Dragør Spildevand A/S</t>
  </si>
  <si>
    <t>Ikast-Brande Spildevand A/S</t>
  </si>
  <si>
    <t>Vejle Spildevand a/s</t>
  </si>
  <si>
    <t>Kolding Spildevand A/S</t>
  </si>
  <si>
    <t>FFV Spildevand A/S</t>
  </si>
  <si>
    <t>Vallensbæk Kloakforsyning A/S</t>
  </si>
  <si>
    <t>Frederikssund Spildevand A/S</t>
  </si>
  <si>
    <t>Guldborgsund Spildevand A/S</t>
  </si>
  <si>
    <t>Sønderborg Spildevandsforsyning A/S</t>
  </si>
  <si>
    <t>Allerød Spildevand A/S</t>
  </si>
  <si>
    <t>SK Spildevand A/S</t>
  </si>
  <si>
    <t>Billund Spildevand A/S</t>
  </si>
  <si>
    <t>Helsingør Forsyning Spildevand A/S</t>
  </si>
  <si>
    <t>Ringkøbing-Skjern Spildevand A/S</t>
  </si>
  <si>
    <t>Fredensborg Spildevand A/S</t>
  </si>
  <si>
    <t>Egedal Spildevand A/S</t>
  </si>
  <si>
    <t>Hillerød Spildevand A/S</t>
  </si>
  <si>
    <t>Assens Spildevand A/S</t>
  </si>
  <si>
    <t>NK-Spildevand A/S</t>
  </si>
  <si>
    <t>NFS Spildevand A/S</t>
  </si>
  <si>
    <t>Furesø Spildevand A/S</t>
  </si>
  <si>
    <t>Odsherred Spildevand A/S</t>
  </si>
  <si>
    <t>Syddjurs Spildevand A/S</t>
  </si>
  <si>
    <t>Frederikshavn Spildevand A/S</t>
  </si>
  <si>
    <t>Haderslev Spildevand A/S</t>
  </si>
  <si>
    <t>Gribvand Spildevand A/S</t>
  </si>
  <si>
    <t>Lejre Spildevand A/S</t>
  </si>
  <si>
    <t>Middelfart Spildevand A/S</t>
  </si>
  <si>
    <t>Hedensted Spildevand</t>
  </si>
  <si>
    <t>Sorø Spildevand A/S</t>
  </si>
  <si>
    <t>Vordingborg Spildevand A/S</t>
  </si>
  <si>
    <t>Lolland Spildevand A/S</t>
  </si>
  <si>
    <t>Stevns Spildevand A/S</t>
  </si>
  <si>
    <t>Samsø Spildevand A/S</t>
  </si>
  <si>
    <t>Arwos Spildevand A/S</t>
  </si>
  <si>
    <t>Selskabets navn</t>
  </si>
  <si>
    <t>Samlet takst (husholdning)</t>
  </si>
  <si>
    <t>Selskabs navn</t>
  </si>
  <si>
    <t>Kr. 
inkl. moms</t>
  </si>
  <si>
    <t>Kr.
2012 forbrug på 83,87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</si>
</sst>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0" xfId="0" applyBorder="1"/>
    <xf numFmtId="0" fontId="0" fillId="0" borderId="10" xfId="0" applyBorder="1"/>
    <xf numFmtId="0" fontId="0" fillId="0" borderId="0" xfId="0" applyBorder="1" applyAlignment="1">
      <alignment horizontal="left" wrapText="1"/>
    </xf>
    <xf numFmtId="0" fontId="0" fillId="0" borderId="0" xfId="0" applyFill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 wrapText="1"/>
    </xf>
    <xf numFmtId="2" fontId="0" fillId="0" borderId="0" xfId="0" applyNumberFormat="1" applyBorder="1"/>
    <xf numFmtId="2" fontId="0" fillId="0" borderId="0" xfId="0" applyNumberFormat="1" applyBorder="1" applyAlignment="1">
      <alignment horizontal="left" wrapText="1"/>
    </xf>
    <xf numFmtId="43" fontId="0" fillId="0" borderId="0" xfId="1" applyNumberFormat="1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Fill="1" applyBorder="1" applyAlignment="1"/>
    <xf numFmtId="0" fontId="0" fillId="0" borderId="6" xfId="0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3" fontId="0" fillId="0" borderId="11" xfId="1" applyNumberFormat="1" applyFont="1" applyBorder="1" applyAlignment="1">
      <alignment horizontal="right"/>
    </xf>
    <xf numFmtId="43" fontId="0" fillId="0" borderId="8" xfId="1" applyNumberFormat="1" applyFont="1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left" wrapText="1"/>
    </xf>
    <xf numFmtId="0" fontId="2" fillId="0" borderId="0" xfId="0" applyFont="1" applyBorder="1" applyAlignment="1">
      <alignment wrapText="1"/>
    </xf>
    <xf numFmtId="166" fontId="0" fillId="0" borderId="0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0" xfId="0" applyFont="1" applyBorder="1"/>
    <xf numFmtId="0" fontId="6" fillId="0" borderId="0" xfId="0" applyFont="1" applyBorder="1"/>
    <xf numFmtId="1" fontId="6" fillId="0" borderId="0" xfId="0" applyNumberFormat="1" applyFont="1" applyBorder="1"/>
    <xf numFmtId="0" fontId="2" fillId="0" borderId="6" xfId="0" applyFont="1" applyBorder="1" applyAlignment="1">
      <alignment horizontal="center" vertical="center"/>
    </xf>
    <xf numFmtId="166" fontId="0" fillId="0" borderId="2" xfId="1" applyNumberFormat="1" applyFon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43" fontId="0" fillId="0" borderId="9" xfId="1" applyNumberFormat="1" applyFont="1" applyBorder="1" applyAlignment="1">
      <alignment horizontal="right"/>
    </xf>
    <xf numFmtId="43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2" xfId="1" applyNumberFormat="1" applyFont="1" applyBorder="1"/>
    <xf numFmtId="166" fontId="0" fillId="0" borderId="6" xfId="1" applyNumberFormat="1" applyFont="1" applyBorder="1"/>
    <xf numFmtId="0" fontId="0" fillId="0" borderId="9" xfId="0" applyBorder="1" applyAlignment="1">
      <alignment horizontal="left" wrapText="1"/>
    </xf>
    <xf numFmtId="166" fontId="0" fillId="0" borderId="9" xfId="1" applyNumberFormat="1" applyFont="1" applyBorder="1"/>
    <xf numFmtId="0" fontId="0" fillId="0" borderId="12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</cellXfs>
  <cellStyles count="27">
    <cellStyle name="20 % - Markeringsfarve1 2" xfId="2"/>
    <cellStyle name="20 % - Markeringsfarve2 2" xfId="3"/>
    <cellStyle name="20 % - Markeringsfarve3 2" xfId="4"/>
    <cellStyle name="20 % - Markeringsfarve4 2" xfId="5"/>
    <cellStyle name="40 % - Markeringsfarve3 2" xfId="6"/>
    <cellStyle name="60 % - Markeringsfarve3 2" xfId="7"/>
    <cellStyle name="60 % - Markeringsfarve4 2" xfId="8"/>
    <cellStyle name="60 % - Markeringsfarve6 2" xfId="9"/>
    <cellStyle name="Bemærk! 2" xfId="10"/>
    <cellStyle name="Komma" xfId="1" builtinId="3"/>
    <cellStyle name="Komma 2" xfId="11"/>
    <cellStyle name="Komma 3" xfId="12"/>
    <cellStyle name="Komma 4" xfId="13"/>
    <cellStyle name="Normal" xfId="0" builtinId="0"/>
    <cellStyle name="Normal 12" xfId="26"/>
    <cellStyle name="Normal 2" xfId="14"/>
    <cellStyle name="Normal 2 2" xfId="15"/>
    <cellStyle name="Normal 3" xfId="16"/>
    <cellStyle name="Normal 3 2" xfId="17"/>
    <cellStyle name="Normal 3 3" xfId="18"/>
    <cellStyle name="Normal 4" xfId="19"/>
    <cellStyle name="Normal 5" xfId="20"/>
    <cellStyle name="Procent 2" xfId="21"/>
    <cellStyle name="Procent 2 2" xfId="22"/>
    <cellStyle name="Procent 2 3" xfId="23"/>
    <cellStyle name="Procent 3" xfId="24"/>
    <cellStyle name="Procent 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57149</xdr:rowOff>
    </xdr:from>
    <xdr:to>
      <xdr:col>6</xdr:col>
      <xdr:colOff>95250</xdr:colOff>
      <xdr:row>18</xdr:row>
      <xdr:rowOff>104774</xdr:rowOff>
    </xdr:to>
    <xdr:sp macro="" textlink="">
      <xdr:nvSpPr>
        <xdr:cNvPr id="2" name="Tekstboks 1"/>
        <xdr:cNvSpPr txBox="1"/>
      </xdr:nvSpPr>
      <xdr:spPr>
        <a:xfrm>
          <a:off x="447675" y="438149"/>
          <a:ext cx="3305175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Der</a:t>
          </a:r>
          <a:r>
            <a:rPr lang="da-DK" sz="1100" baseline="0"/>
            <a:t> er anvendt et gennemsnitligt forbrug hos en gennemsnitlig husstand på 2,3 personer på 83,87 m3, opgjort i 2012.</a:t>
          </a:r>
        </a:p>
        <a:p>
          <a:endParaRPr lang="da-DK" sz="1100" baseline="0"/>
        </a:p>
        <a:p>
          <a:r>
            <a:rPr lang="da-DK" sz="1100" baseline="0"/>
            <a:t>Nogle selskaber indgår ikke i opgørelsen. Det skyldes, at opgørelsen alene omfatter de selskaber, hvor der var data for alle årene 2011-2013.</a:t>
          </a:r>
        </a:p>
        <a:p>
          <a:endParaRPr lang="da-DK" sz="1100" baseline="0"/>
        </a:p>
        <a:p>
          <a:r>
            <a:rPr lang="da-DK" sz="1100" baseline="0"/>
            <a:t>Det gennemsnitlige takst er opgjort i Forsyningssekretariatets rapport "Prisloft for drikke- og spildevandselskaber 2014" fra maj 2014, hvor der er vægtet med den debiterede vandmængde.</a:t>
          </a:r>
        </a:p>
        <a:p>
          <a:endParaRPr lang="da-DK" sz="1100" baseline="0"/>
        </a:p>
        <a:p>
          <a:r>
            <a:rPr lang="da-DK" sz="1100" baseline="0"/>
            <a:t>Data er fra selskabernes indberetning til Forsyningssekretariatet i forbindelse med prisloft 2014.</a:t>
          </a:r>
        </a:p>
        <a:p>
          <a:endParaRPr lang="da-DK" sz="1100" baseline="0"/>
        </a:p>
        <a:p>
          <a:endParaRPr lang="da-DK" sz="1100" baseline="0"/>
        </a:p>
        <a:p>
          <a:r>
            <a:rPr lang="da-DK" sz="1100" baseline="0"/>
            <a:t> </a:t>
          </a: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7"/>
  <sheetViews>
    <sheetView workbookViewId="0">
      <selection activeCell="D6" sqref="D6"/>
    </sheetView>
  </sheetViews>
  <sheetFormatPr defaultRowHeight="15" x14ac:dyDescent="0.25"/>
  <cols>
    <col min="1" max="1" width="44.42578125" style="3" bestFit="1" customWidth="1"/>
    <col min="2" max="2" width="11.42578125" style="3" bestFit="1" customWidth="1"/>
    <col min="3" max="3" width="10.7109375" style="3" bestFit="1" customWidth="1"/>
    <col min="4" max="4" width="23.140625" style="3" bestFit="1" customWidth="1"/>
    <col min="5" max="5" width="10.28515625" style="3" hidden="1" customWidth="1"/>
    <col min="6" max="7" width="10.28515625" style="3" customWidth="1"/>
    <col min="8" max="8" width="12.5703125" style="3" bestFit="1" customWidth="1"/>
    <col min="9" max="9" width="12.5703125" style="3" customWidth="1"/>
    <col min="10" max="10" width="9.140625" style="3"/>
    <col min="11" max="11" width="96.7109375" style="3" bestFit="1" customWidth="1"/>
    <col min="12" max="197" width="9.140625" style="3"/>
  </cols>
  <sheetData>
    <row r="1" spans="1:197" ht="30" customHeight="1" x14ac:dyDescent="0.25">
      <c r="A1" s="29" t="s">
        <v>292</v>
      </c>
      <c r="B1" s="26" t="s">
        <v>196</v>
      </c>
      <c r="C1" s="26" t="s">
        <v>197</v>
      </c>
      <c r="D1" s="27" t="s">
        <v>293</v>
      </c>
      <c r="E1" s="24">
        <v>83.871499999999997</v>
      </c>
      <c r="G1" s="24"/>
      <c r="H1" s="28"/>
      <c r="I1" s="28"/>
      <c r="J1" s="6"/>
      <c r="L1" s="3">
        <f>K1/1.25</f>
        <v>0</v>
      </c>
    </row>
    <row r="2" spans="1:197" ht="30.75" thickBot="1" x14ac:dyDescent="0.3">
      <c r="A2" s="30" t="s">
        <v>292</v>
      </c>
      <c r="B2" s="46" t="s">
        <v>295</v>
      </c>
      <c r="C2" s="46" t="s">
        <v>295</v>
      </c>
      <c r="D2" s="47" t="s">
        <v>296</v>
      </c>
      <c r="E2" s="32"/>
      <c r="F2" s="32"/>
      <c r="G2" s="32"/>
      <c r="H2" s="6"/>
      <c r="I2" s="16"/>
      <c r="GN2"/>
      <c r="GO2"/>
    </row>
    <row r="3" spans="1:197" x14ac:dyDescent="0.25">
      <c r="A3" s="17" t="s">
        <v>164</v>
      </c>
      <c r="B3" s="20">
        <v>100</v>
      </c>
      <c r="C3" s="21">
        <v>23.6</v>
      </c>
      <c r="D3" s="37">
        <f>B3+C3*$E$1</f>
        <v>2079.3674000000001</v>
      </c>
      <c r="E3" s="13"/>
      <c r="F3" s="25"/>
      <c r="G3" s="13"/>
      <c r="I3" s="7"/>
      <c r="K3" s="11"/>
      <c r="L3" s="11"/>
      <c r="M3" s="11"/>
      <c r="N3" s="9"/>
      <c r="GN3"/>
      <c r="GO3"/>
    </row>
    <row r="4" spans="1:197" x14ac:dyDescent="0.25">
      <c r="A4" s="17" t="s">
        <v>18</v>
      </c>
      <c r="B4" s="21">
        <v>0</v>
      </c>
      <c r="C4" s="21">
        <v>15.15</v>
      </c>
      <c r="D4" s="38">
        <f t="shared" ref="D4:D67" si="0">B4+C4*$E$1</f>
        <v>1270.653225</v>
      </c>
      <c r="E4" s="13"/>
      <c r="F4" s="25"/>
      <c r="G4" s="13"/>
      <c r="I4" s="7"/>
      <c r="K4" s="11"/>
      <c r="L4" s="11"/>
      <c r="M4" s="11"/>
      <c r="N4" s="9"/>
      <c r="GN4"/>
      <c r="GO4"/>
    </row>
    <row r="5" spans="1:197" x14ac:dyDescent="0.25">
      <c r="A5" s="17" t="s">
        <v>198</v>
      </c>
      <c r="B5" s="21">
        <v>437.5</v>
      </c>
      <c r="C5" s="21">
        <v>14.537499999999998</v>
      </c>
      <c r="D5" s="38">
        <f t="shared" si="0"/>
        <v>1656.7819312499998</v>
      </c>
      <c r="E5" s="13"/>
      <c r="F5" s="25"/>
      <c r="G5" s="13"/>
      <c r="I5" s="14"/>
      <c r="K5" s="11"/>
      <c r="L5" s="11"/>
      <c r="M5" s="11"/>
      <c r="N5" s="11"/>
      <c r="GN5"/>
      <c r="GO5"/>
    </row>
    <row r="6" spans="1:197" x14ac:dyDescent="0.25">
      <c r="A6" s="17" t="s">
        <v>49</v>
      </c>
      <c r="B6" s="21">
        <v>500</v>
      </c>
      <c r="C6" s="21">
        <v>12.16</v>
      </c>
      <c r="D6" s="38">
        <f t="shared" si="0"/>
        <v>1519.87744</v>
      </c>
      <c r="E6" s="13"/>
      <c r="F6" s="25"/>
      <c r="G6" s="13"/>
      <c r="I6" s="7"/>
      <c r="K6" s="11"/>
      <c r="L6" s="11"/>
      <c r="M6" s="11"/>
      <c r="N6" s="9"/>
      <c r="GN6"/>
      <c r="GO6"/>
    </row>
    <row r="7" spans="1:197" s="2" customFormat="1" x14ac:dyDescent="0.25">
      <c r="A7" s="17" t="s">
        <v>68</v>
      </c>
      <c r="B7" s="21">
        <v>656.25</v>
      </c>
      <c r="C7" s="21">
        <v>12.787499999999998</v>
      </c>
      <c r="D7" s="38">
        <f t="shared" si="0"/>
        <v>1728.7568062499997</v>
      </c>
      <c r="E7" s="13"/>
      <c r="F7" s="25"/>
      <c r="G7" s="13"/>
      <c r="H7" s="3"/>
      <c r="I7" s="1"/>
      <c r="J7" s="5"/>
      <c r="K7" s="12"/>
      <c r="L7" s="12"/>
      <c r="M7" s="12"/>
      <c r="N7" s="1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</row>
    <row r="8" spans="1:197" s="2" customFormat="1" x14ac:dyDescent="0.25">
      <c r="A8" s="18" t="s">
        <v>4</v>
      </c>
      <c r="B8" s="21">
        <v>375</v>
      </c>
      <c r="C8" s="21">
        <v>10.162500000000001</v>
      </c>
      <c r="D8" s="38">
        <f t="shared" si="0"/>
        <v>1227.3441187500002</v>
      </c>
      <c r="E8" s="13"/>
      <c r="F8" s="25"/>
      <c r="G8" s="13"/>
      <c r="H8" s="3"/>
      <c r="I8" s="1"/>
      <c r="J8" s="5"/>
      <c r="K8" s="12"/>
      <c r="L8" s="12"/>
      <c r="M8" s="12"/>
      <c r="N8" s="1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</row>
    <row r="9" spans="1:197" s="2" customFormat="1" x14ac:dyDescent="0.25">
      <c r="A9" s="17" t="s">
        <v>104</v>
      </c>
      <c r="B9" s="21">
        <v>570.30999999999995</v>
      </c>
      <c r="C9" s="21">
        <v>13.78</v>
      </c>
      <c r="D9" s="38">
        <f t="shared" si="0"/>
        <v>1726.05927</v>
      </c>
      <c r="E9" s="13"/>
      <c r="F9" s="25"/>
      <c r="G9" s="13"/>
      <c r="H9" s="3"/>
      <c r="I9" s="1"/>
      <c r="J9" s="5"/>
      <c r="K9" s="12"/>
      <c r="L9" s="12"/>
      <c r="M9" s="12"/>
      <c r="N9" s="1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</row>
    <row r="10" spans="1:197" s="2" customFormat="1" x14ac:dyDescent="0.25">
      <c r="A10" s="17" t="s">
        <v>139</v>
      </c>
      <c r="B10" s="21">
        <v>602.70000000000005</v>
      </c>
      <c r="C10" s="21">
        <v>14.81</v>
      </c>
      <c r="D10" s="38">
        <f t="shared" si="0"/>
        <v>1844.8369150000001</v>
      </c>
      <c r="E10" s="13"/>
      <c r="F10" s="25"/>
      <c r="G10" s="13"/>
      <c r="H10" s="3"/>
      <c r="I10" s="1"/>
      <c r="J10" s="5"/>
      <c r="K10" s="12"/>
      <c r="L10" s="12"/>
      <c r="M10" s="12"/>
      <c r="N10" s="10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</row>
    <row r="11" spans="1:197" s="2" customFormat="1" x14ac:dyDescent="0.25">
      <c r="A11" s="17" t="s">
        <v>16</v>
      </c>
      <c r="B11" s="21">
        <v>837.5</v>
      </c>
      <c r="C11" s="21">
        <v>9.8524999999999991</v>
      </c>
      <c r="D11" s="38">
        <f t="shared" si="0"/>
        <v>1663.8439537499999</v>
      </c>
      <c r="E11" s="13"/>
      <c r="F11" s="25"/>
      <c r="G11" s="13"/>
      <c r="H11" s="33"/>
      <c r="I11" s="15"/>
      <c r="J11" s="5"/>
      <c r="K11" s="12"/>
      <c r="L11" s="12"/>
      <c r="M11" s="12"/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</row>
    <row r="12" spans="1:197" s="2" customFormat="1" x14ac:dyDescent="0.25">
      <c r="A12" s="18" t="s">
        <v>108</v>
      </c>
      <c r="B12" s="21">
        <v>532.5</v>
      </c>
      <c r="C12" s="21">
        <v>9.81</v>
      </c>
      <c r="D12" s="38">
        <f t="shared" si="0"/>
        <v>1355.279415</v>
      </c>
      <c r="E12" s="13"/>
      <c r="F12" s="25"/>
      <c r="G12" s="13"/>
      <c r="H12" s="3"/>
      <c r="I12" s="15"/>
      <c r="J12" s="5"/>
      <c r="K12" s="12"/>
      <c r="L12" s="12"/>
      <c r="M12" s="12"/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</row>
    <row r="13" spans="1:197" s="2" customFormat="1" x14ac:dyDescent="0.25">
      <c r="A13" s="18" t="s">
        <v>46</v>
      </c>
      <c r="B13" s="21">
        <v>687.5</v>
      </c>
      <c r="C13" s="21">
        <v>5.91</v>
      </c>
      <c r="D13" s="38">
        <f t="shared" si="0"/>
        <v>1183.1805650000001</v>
      </c>
      <c r="E13" s="13"/>
      <c r="F13" s="25"/>
      <c r="G13" s="13"/>
      <c r="H13" s="3"/>
      <c r="I13" s="1"/>
      <c r="J13" s="5"/>
      <c r="K13" s="12"/>
      <c r="L13" s="12"/>
      <c r="M13" s="12"/>
      <c r="N13" s="1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</row>
    <row r="14" spans="1:197" s="2" customFormat="1" x14ac:dyDescent="0.25">
      <c r="A14" s="17" t="s">
        <v>199</v>
      </c>
      <c r="B14" s="21">
        <v>791.25</v>
      </c>
      <c r="C14" s="21">
        <v>13.29</v>
      </c>
      <c r="D14" s="38">
        <f t="shared" si="0"/>
        <v>1905.9022349999998</v>
      </c>
      <c r="E14" s="13"/>
      <c r="F14" s="25"/>
      <c r="G14" s="13"/>
      <c r="H14" s="3"/>
      <c r="I14" s="1"/>
      <c r="J14" s="5"/>
      <c r="K14" s="12"/>
      <c r="L14" s="12"/>
      <c r="M14" s="12"/>
      <c r="N14" s="1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</row>
    <row r="15" spans="1:197" s="2" customFormat="1" x14ac:dyDescent="0.25">
      <c r="A15" s="18" t="s">
        <v>153</v>
      </c>
      <c r="B15" s="21">
        <v>1075</v>
      </c>
      <c r="C15" s="21">
        <v>11.724999999999998</v>
      </c>
      <c r="D15" s="38">
        <f t="shared" si="0"/>
        <v>2058.3933374999997</v>
      </c>
      <c r="E15" s="13"/>
      <c r="F15" s="25"/>
      <c r="G15" s="13"/>
      <c r="H15" s="3"/>
      <c r="I15" s="1"/>
      <c r="J15" s="5"/>
      <c r="K15" s="5"/>
      <c r="L15" s="5"/>
      <c r="M15" s="5"/>
      <c r="N15" s="10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</row>
    <row r="16" spans="1:197" s="2" customFormat="1" x14ac:dyDescent="0.25">
      <c r="A16" s="17" t="s">
        <v>200</v>
      </c>
      <c r="B16" s="21">
        <v>562.5</v>
      </c>
      <c r="C16" s="21">
        <v>9.23</v>
      </c>
      <c r="D16" s="38">
        <f t="shared" si="0"/>
        <v>1336.633945</v>
      </c>
      <c r="E16" s="13"/>
      <c r="F16" s="25"/>
      <c r="G16" s="13"/>
      <c r="H16" s="3"/>
      <c r="I16" s="1"/>
      <c r="J16" s="5"/>
      <c r="K16" s="5"/>
      <c r="L16" s="5"/>
      <c r="M16" s="5"/>
      <c r="N16" s="1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</row>
    <row r="17" spans="1:195" s="2" customFormat="1" x14ac:dyDescent="0.25">
      <c r="A17" s="17" t="s">
        <v>128</v>
      </c>
      <c r="B17" s="21">
        <v>659.2</v>
      </c>
      <c r="C17" s="21">
        <v>18.05</v>
      </c>
      <c r="D17" s="38">
        <f t="shared" si="0"/>
        <v>2173.080575</v>
      </c>
      <c r="E17" s="13"/>
      <c r="F17" s="25"/>
      <c r="G17" s="13"/>
      <c r="H17" s="3"/>
      <c r="I17" s="1"/>
      <c r="J17" s="5"/>
      <c r="K17" s="5"/>
      <c r="L17" s="5"/>
      <c r="M17" s="5"/>
      <c r="N17" s="1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</row>
    <row r="18" spans="1:195" s="2" customFormat="1" x14ac:dyDescent="0.25">
      <c r="A18" s="18" t="s">
        <v>100</v>
      </c>
      <c r="B18" s="21">
        <v>562.5</v>
      </c>
      <c r="C18" s="21">
        <v>15.35</v>
      </c>
      <c r="D18" s="38">
        <f t="shared" si="0"/>
        <v>1849.9275249999998</v>
      </c>
      <c r="E18" s="13"/>
      <c r="F18" s="25"/>
      <c r="G18" s="13"/>
      <c r="H18" s="3"/>
      <c r="I18" s="1"/>
      <c r="J18" s="5"/>
      <c r="K18" s="5"/>
      <c r="L18" s="5"/>
      <c r="M18" s="5"/>
      <c r="N18" s="1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</row>
    <row r="19" spans="1:195" s="2" customFormat="1" x14ac:dyDescent="0.25">
      <c r="A19" s="18" t="s">
        <v>26</v>
      </c>
      <c r="B19" s="21">
        <v>468.75</v>
      </c>
      <c r="C19" s="21">
        <v>11.41</v>
      </c>
      <c r="D19" s="38">
        <f t="shared" si="0"/>
        <v>1425.7238149999998</v>
      </c>
      <c r="E19" s="13"/>
      <c r="F19" s="25"/>
      <c r="G19" s="13"/>
      <c r="H19" s="3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</row>
    <row r="20" spans="1:195" s="2" customFormat="1" x14ac:dyDescent="0.25">
      <c r="A20" s="17" t="s">
        <v>85</v>
      </c>
      <c r="B20" s="21">
        <v>595</v>
      </c>
      <c r="C20" s="21">
        <v>16.670000000000002</v>
      </c>
      <c r="D20" s="38">
        <f t="shared" si="0"/>
        <v>1993.137905</v>
      </c>
      <c r="E20" s="13"/>
      <c r="F20" s="25"/>
      <c r="G20" s="13"/>
      <c r="H20" s="3"/>
      <c r="I20" s="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</row>
    <row r="21" spans="1:195" s="2" customFormat="1" x14ac:dyDescent="0.25">
      <c r="A21" s="17" t="s">
        <v>0</v>
      </c>
      <c r="B21" s="21">
        <v>406.25</v>
      </c>
      <c r="C21" s="21">
        <v>10.039999999999999</v>
      </c>
      <c r="D21" s="38">
        <f t="shared" si="0"/>
        <v>1248.3198600000001</v>
      </c>
      <c r="E21" s="13"/>
      <c r="F21" s="25"/>
      <c r="G21" s="13"/>
      <c r="H21" s="3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</row>
    <row r="22" spans="1:195" s="2" customFormat="1" x14ac:dyDescent="0.25">
      <c r="A22" s="17" t="s">
        <v>180</v>
      </c>
      <c r="B22" s="21">
        <v>900</v>
      </c>
      <c r="C22" s="21">
        <v>19.670000000000002</v>
      </c>
      <c r="D22" s="38">
        <f t="shared" si="0"/>
        <v>2549.7524050000002</v>
      </c>
      <c r="E22" s="13"/>
      <c r="F22" s="25"/>
      <c r="G22" s="13"/>
      <c r="H22" s="3"/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</row>
    <row r="23" spans="1:195" s="2" customFormat="1" x14ac:dyDescent="0.25">
      <c r="A23" s="17" t="s">
        <v>48</v>
      </c>
      <c r="B23" s="21">
        <v>593.28</v>
      </c>
      <c r="C23" s="21">
        <v>13.75</v>
      </c>
      <c r="D23" s="38">
        <f t="shared" si="0"/>
        <v>1746.5131249999999</v>
      </c>
      <c r="E23" s="13"/>
      <c r="F23" s="25"/>
      <c r="G23" s="13"/>
      <c r="H23" s="3"/>
      <c r="I23" s="1"/>
      <c r="J23" s="5"/>
      <c r="K23" s="5"/>
      <c r="L23" s="5"/>
      <c r="M23" s="5"/>
      <c r="N23" s="1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</row>
    <row r="24" spans="1:195" s="2" customFormat="1" x14ac:dyDescent="0.25">
      <c r="A24" s="18" t="s">
        <v>73</v>
      </c>
      <c r="B24" s="21">
        <v>425</v>
      </c>
      <c r="C24" s="21">
        <v>14.2875</v>
      </c>
      <c r="D24" s="38">
        <f t="shared" si="0"/>
        <v>1623.31405625</v>
      </c>
      <c r="E24" s="13"/>
      <c r="F24" s="25"/>
      <c r="G24" s="13"/>
      <c r="H24" s="34"/>
      <c r="I24" s="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</row>
    <row r="25" spans="1:195" s="2" customFormat="1" x14ac:dyDescent="0.25">
      <c r="A25" s="18" t="s">
        <v>58</v>
      </c>
      <c r="B25" s="21">
        <v>325</v>
      </c>
      <c r="C25" s="21">
        <v>9.5399999999999991</v>
      </c>
      <c r="D25" s="38">
        <f t="shared" si="0"/>
        <v>1125.13411</v>
      </c>
      <c r="E25" s="13"/>
      <c r="F25" s="25"/>
      <c r="G25" s="13"/>
      <c r="H25" s="3"/>
      <c r="I25" s="1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</row>
    <row r="26" spans="1:195" s="2" customFormat="1" x14ac:dyDescent="0.25">
      <c r="A26" s="17" t="s">
        <v>166</v>
      </c>
      <c r="B26" s="21">
        <v>1125</v>
      </c>
      <c r="C26" s="21">
        <v>14.55</v>
      </c>
      <c r="D26" s="38">
        <f t="shared" si="0"/>
        <v>2345.3303249999999</v>
      </c>
      <c r="E26" s="13"/>
      <c r="F26" s="25"/>
      <c r="G26" s="13"/>
      <c r="H26" s="3"/>
      <c r="I26" s="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</row>
    <row r="27" spans="1:195" s="2" customFormat="1" x14ac:dyDescent="0.25">
      <c r="A27" s="17" t="s">
        <v>51</v>
      </c>
      <c r="B27" s="21">
        <v>668.75</v>
      </c>
      <c r="C27" s="21">
        <v>11.225000000000001</v>
      </c>
      <c r="D27" s="38">
        <f t="shared" si="0"/>
        <v>1610.2075875</v>
      </c>
      <c r="E27" s="13"/>
      <c r="F27" s="25"/>
      <c r="G27" s="13"/>
      <c r="H27" s="3"/>
      <c r="I27" s="1"/>
      <c r="J27" s="5"/>
      <c r="K27" s="5"/>
      <c r="L27" s="5"/>
      <c r="M27" s="5"/>
      <c r="N27" s="10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</row>
    <row r="28" spans="1:195" s="2" customFormat="1" x14ac:dyDescent="0.25">
      <c r="A28" s="17" t="s">
        <v>14</v>
      </c>
      <c r="B28" s="21">
        <v>500</v>
      </c>
      <c r="C28" s="21">
        <v>9.5399999999999991</v>
      </c>
      <c r="D28" s="38">
        <f t="shared" si="0"/>
        <v>1300.13411</v>
      </c>
      <c r="E28" s="13"/>
      <c r="F28" s="25"/>
      <c r="G28" s="13"/>
      <c r="H28" s="3"/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</row>
    <row r="29" spans="1:195" s="2" customFormat="1" x14ac:dyDescent="0.25">
      <c r="A29" s="17" t="s">
        <v>182</v>
      </c>
      <c r="B29" s="21">
        <v>1221.25</v>
      </c>
      <c r="C29" s="21">
        <v>17.14</v>
      </c>
      <c r="D29" s="38">
        <f t="shared" si="0"/>
        <v>2658.8075100000001</v>
      </c>
      <c r="E29" s="13"/>
      <c r="F29" s="25"/>
      <c r="G29" s="13"/>
      <c r="H29" s="3"/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</row>
    <row r="30" spans="1:195" s="2" customFormat="1" x14ac:dyDescent="0.25">
      <c r="A30" s="17" t="s">
        <v>201</v>
      </c>
      <c r="B30" s="21">
        <v>250</v>
      </c>
      <c r="C30" s="21">
        <v>10.1625</v>
      </c>
      <c r="D30" s="38">
        <f t="shared" si="0"/>
        <v>1102.3441187499998</v>
      </c>
      <c r="E30" s="13"/>
      <c r="F30" s="25"/>
      <c r="G30" s="13"/>
      <c r="H30" s="3"/>
      <c r="I30" s="1"/>
      <c r="J30" s="5"/>
      <c r="K30" s="5"/>
      <c r="L30" s="5"/>
      <c r="M30" s="5"/>
      <c r="N30" s="10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</row>
    <row r="31" spans="1:195" s="2" customFormat="1" x14ac:dyDescent="0.25">
      <c r="A31" s="17" t="s">
        <v>202</v>
      </c>
      <c r="B31" s="21">
        <v>500</v>
      </c>
      <c r="C31" s="21">
        <v>14.224999999999998</v>
      </c>
      <c r="D31" s="38">
        <f t="shared" si="0"/>
        <v>1693.0720874999997</v>
      </c>
      <c r="E31" s="13"/>
      <c r="F31" s="25"/>
      <c r="G31" s="13"/>
      <c r="H31" s="3"/>
      <c r="I31" s="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</row>
    <row r="32" spans="1:195" s="2" customFormat="1" x14ac:dyDescent="0.25">
      <c r="A32" s="17" t="s">
        <v>69</v>
      </c>
      <c r="B32" s="21">
        <v>650</v>
      </c>
      <c r="C32" s="21">
        <v>13.91</v>
      </c>
      <c r="D32" s="38">
        <f t="shared" si="0"/>
        <v>1816.6525649999999</v>
      </c>
      <c r="E32" s="13"/>
      <c r="F32" s="25"/>
      <c r="G32" s="13"/>
      <c r="H32" s="3"/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</row>
    <row r="33" spans="1:195" s="2" customFormat="1" x14ac:dyDescent="0.25">
      <c r="A33" s="18" t="s">
        <v>7</v>
      </c>
      <c r="B33" s="21">
        <v>531.25</v>
      </c>
      <c r="C33" s="21">
        <v>9.2249999999999996</v>
      </c>
      <c r="D33" s="38">
        <f t="shared" si="0"/>
        <v>1304.9645875000001</v>
      </c>
      <c r="E33" s="13"/>
      <c r="F33" s="25"/>
      <c r="G33" s="13"/>
      <c r="H33" s="3"/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</row>
    <row r="34" spans="1:195" s="2" customFormat="1" x14ac:dyDescent="0.25">
      <c r="A34" s="18" t="s">
        <v>12</v>
      </c>
      <c r="B34" s="21">
        <v>437.5</v>
      </c>
      <c r="C34" s="21">
        <v>10.602499999999999</v>
      </c>
      <c r="D34" s="38">
        <f t="shared" si="0"/>
        <v>1326.7475787499998</v>
      </c>
      <c r="E34" s="13"/>
      <c r="F34" s="25"/>
      <c r="G34" s="13"/>
      <c r="H34" s="3"/>
      <c r="I34" s="1"/>
      <c r="J34" s="5"/>
      <c r="K34" s="5"/>
      <c r="L34" s="5"/>
      <c r="M34" s="5"/>
      <c r="N34" s="1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</row>
    <row r="35" spans="1:195" s="2" customFormat="1" x14ac:dyDescent="0.25">
      <c r="A35" s="18" t="s">
        <v>203</v>
      </c>
      <c r="B35" s="21">
        <v>477.81</v>
      </c>
      <c r="C35" s="21">
        <v>14.1</v>
      </c>
      <c r="D35" s="38">
        <f t="shared" si="0"/>
        <v>1660.39815</v>
      </c>
      <c r="E35" s="13"/>
      <c r="F35" s="25"/>
      <c r="G35" s="13"/>
      <c r="H35" s="3"/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</row>
    <row r="36" spans="1:195" s="2" customFormat="1" x14ac:dyDescent="0.25">
      <c r="A36" s="17" t="s">
        <v>13</v>
      </c>
      <c r="B36" s="21">
        <v>218.75</v>
      </c>
      <c r="C36" s="21">
        <v>9.85</v>
      </c>
      <c r="D36" s="38">
        <f t="shared" si="0"/>
        <v>1044.8842749999999</v>
      </c>
      <c r="E36" s="13"/>
      <c r="F36" s="25"/>
      <c r="G36" s="13"/>
      <c r="H36" s="3"/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</row>
    <row r="37" spans="1:195" s="2" customFormat="1" x14ac:dyDescent="0.25">
      <c r="A37" s="18" t="s">
        <v>178</v>
      </c>
      <c r="B37" s="21">
        <v>125</v>
      </c>
      <c r="C37" s="21">
        <v>19.010000000000002</v>
      </c>
      <c r="D37" s="38">
        <f t="shared" si="0"/>
        <v>1719.3972150000002</v>
      </c>
      <c r="E37" s="13"/>
      <c r="F37" s="25"/>
      <c r="G37" s="13"/>
      <c r="H37" s="3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</row>
    <row r="38" spans="1:195" s="2" customFormat="1" x14ac:dyDescent="0.25">
      <c r="A38" s="18" t="s">
        <v>192</v>
      </c>
      <c r="B38" s="21">
        <v>500</v>
      </c>
      <c r="C38" s="21">
        <v>20.69</v>
      </c>
      <c r="D38" s="38">
        <f t="shared" si="0"/>
        <v>2235.3013350000001</v>
      </c>
      <c r="E38" s="13"/>
      <c r="F38" s="25"/>
      <c r="G38" s="13"/>
      <c r="H38" s="3"/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</row>
    <row r="39" spans="1:195" s="2" customFormat="1" x14ac:dyDescent="0.25">
      <c r="A39" s="18" t="s">
        <v>57</v>
      </c>
      <c r="B39" s="21">
        <v>625</v>
      </c>
      <c r="C39" s="21">
        <v>11.38</v>
      </c>
      <c r="D39" s="38">
        <f t="shared" si="0"/>
        <v>1579.45767</v>
      </c>
      <c r="E39" s="13"/>
      <c r="F39" s="25"/>
      <c r="G39" s="13"/>
      <c r="H39" s="3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</row>
    <row r="40" spans="1:195" s="2" customFormat="1" x14ac:dyDescent="0.25">
      <c r="A40" s="18" t="s">
        <v>55</v>
      </c>
      <c r="B40" s="21">
        <v>479.39</v>
      </c>
      <c r="C40" s="21">
        <v>12.98</v>
      </c>
      <c r="D40" s="38">
        <f t="shared" si="0"/>
        <v>1568.04207</v>
      </c>
      <c r="E40" s="13"/>
      <c r="F40" s="25"/>
      <c r="G40" s="13"/>
      <c r="H40" s="34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</row>
    <row r="41" spans="1:195" s="2" customFormat="1" x14ac:dyDescent="0.25">
      <c r="A41" s="17" t="s">
        <v>2</v>
      </c>
      <c r="B41" s="21">
        <v>281.25</v>
      </c>
      <c r="C41" s="21">
        <v>9.36</v>
      </c>
      <c r="D41" s="38">
        <f t="shared" si="0"/>
        <v>1066.2872399999999</v>
      </c>
      <c r="E41" s="13"/>
      <c r="F41" s="25"/>
      <c r="G41" s="13"/>
      <c r="H41" s="3"/>
      <c r="I41" s="1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</row>
    <row r="42" spans="1:195" s="2" customFormat="1" x14ac:dyDescent="0.25">
      <c r="A42" s="17" t="s">
        <v>136</v>
      </c>
      <c r="B42" s="21">
        <v>441.15</v>
      </c>
      <c r="C42" s="21">
        <v>18.137500000000003</v>
      </c>
      <c r="D42" s="38">
        <f t="shared" si="0"/>
        <v>1962.36933125</v>
      </c>
      <c r="E42" s="13"/>
      <c r="F42" s="25"/>
      <c r="G42" s="13"/>
      <c r="H42" s="3"/>
      <c r="I42" s="1"/>
      <c r="J42" s="5"/>
      <c r="K42" s="5"/>
      <c r="L42" s="5"/>
      <c r="M42" s="5"/>
      <c r="N42" s="10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</row>
    <row r="43" spans="1:195" s="2" customFormat="1" x14ac:dyDescent="0.25">
      <c r="A43" s="17" t="s">
        <v>204</v>
      </c>
      <c r="B43" s="21">
        <v>750</v>
      </c>
      <c r="C43" s="21">
        <v>11.17</v>
      </c>
      <c r="D43" s="38">
        <f t="shared" si="0"/>
        <v>1686.8446549999999</v>
      </c>
      <c r="E43" s="13"/>
      <c r="F43" s="25"/>
      <c r="G43" s="13"/>
      <c r="H43" s="3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</row>
    <row r="44" spans="1:195" s="2" customFormat="1" x14ac:dyDescent="0.25">
      <c r="A44" s="17" t="s">
        <v>50</v>
      </c>
      <c r="B44" s="21">
        <v>420</v>
      </c>
      <c r="C44" s="21">
        <v>16.57</v>
      </c>
      <c r="D44" s="38">
        <f t="shared" si="0"/>
        <v>1809.750755</v>
      </c>
      <c r="E44" s="13"/>
      <c r="F44" s="25"/>
      <c r="G44" s="13"/>
      <c r="H44" s="3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</row>
    <row r="45" spans="1:195" s="2" customFormat="1" x14ac:dyDescent="0.25">
      <c r="A45" s="18" t="s">
        <v>176</v>
      </c>
      <c r="B45" s="21">
        <v>643.45000000000005</v>
      </c>
      <c r="C45" s="21">
        <v>18.95</v>
      </c>
      <c r="D45" s="38">
        <f t="shared" si="0"/>
        <v>2232.8149249999997</v>
      </c>
      <c r="E45" s="13"/>
      <c r="F45" s="25"/>
      <c r="G45" s="13"/>
      <c r="H45" s="3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</row>
    <row r="46" spans="1:195" s="2" customFormat="1" x14ac:dyDescent="0.25">
      <c r="A46" s="18" t="s">
        <v>123</v>
      </c>
      <c r="B46" s="21">
        <v>565</v>
      </c>
      <c r="C46" s="21">
        <v>16.420000000000002</v>
      </c>
      <c r="D46" s="38">
        <f t="shared" si="0"/>
        <v>1942.17003</v>
      </c>
      <c r="E46" s="13"/>
      <c r="F46" s="25"/>
      <c r="G46" s="13"/>
      <c r="H46" s="34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</row>
    <row r="47" spans="1:195" s="2" customFormat="1" x14ac:dyDescent="0.25">
      <c r="A47" s="17" t="s">
        <v>191</v>
      </c>
      <c r="B47" s="21">
        <v>1501.25</v>
      </c>
      <c r="C47" s="21">
        <v>13.98</v>
      </c>
      <c r="D47" s="38">
        <f t="shared" si="0"/>
        <v>2673.7735700000003</v>
      </c>
      <c r="E47" s="13"/>
      <c r="F47" s="25"/>
      <c r="G47" s="13"/>
      <c r="H47" s="3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</row>
    <row r="48" spans="1:195" s="2" customFormat="1" x14ac:dyDescent="0.25">
      <c r="A48" s="18" t="s">
        <v>22</v>
      </c>
      <c r="B48" s="21">
        <v>665</v>
      </c>
      <c r="C48" s="21">
        <v>18.162499999999998</v>
      </c>
      <c r="D48" s="38">
        <f t="shared" si="0"/>
        <v>2188.31611875</v>
      </c>
      <c r="E48" s="13"/>
      <c r="F48" s="25"/>
      <c r="G48" s="13"/>
      <c r="H48" s="3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</row>
    <row r="49" spans="1:195" s="2" customFormat="1" x14ac:dyDescent="0.25">
      <c r="A49" s="17" t="s">
        <v>15</v>
      </c>
      <c r="B49" s="21">
        <v>250</v>
      </c>
      <c r="C49" s="21">
        <v>9.5299999999999994</v>
      </c>
      <c r="D49" s="38">
        <f t="shared" si="0"/>
        <v>1049.2953949999999</v>
      </c>
      <c r="E49" s="13"/>
      <c r="F49" s="25"/>
      <c r="G49" s="13"/>
      <c r="H49" s="3"/>
      <c r="I49" s="1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</row>
    <row r="50" spans="1:195" s="2" customFormat="1" x14ac:dyDescent="0.25">
      <c r="A50" s="17" t="s">
        <v>121</v>
      </c>
      <c r="B50" s="21">
        <v>127.5</v>
      </c>
      <c r="C50" s="21">
        <v>20.262500000000003</v>
      </c>
      <c r="D50" s="38">
        <f t="shared" si="0"/>
        <v>1826.9462687500002</v>
      </c>
      <c r="E50" s="13"/>
      <c r="F50" s="25"/>
      <c r="G50" s="13"/>
      <c r="H50" s="3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</row>
    <row r="51" spans="1:195" s="2" customFormat="1" x14ac:dyDescent="0.25">
      <c r="A51" s="17" t="s">
        <v>107</v>
      </c>
      <c r="B51" s="21">
        <v>625</v>
      </c>
      <c r="C51" s="21">
        <v>16.41</v>
      </c>
      <c r="D51" s="38">
        <f t="shared" si="0"/>
        <v>2001.3313149999999</v>
      </c>
      <c r="E51" s="13"/>
      <c r="F51" s="25"/>
      <c r="G51" s="13"/>
      <c r="H51" s="3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</row>
    <row r="52" spans="1:195" s="2" customFormat="1" x14ac:dyDescent="0.25">
      <c r="A52" s="18" t="s">
        <v>205</v>
      </c>
      <c r="B52" s="21">
        <v>500</v>
      </c>
      <c r="C52" s="21">
        <v>14.66</v>
      </c>
      <c r="D52" s="38">
        <f t="shared" si="0"/>
        <v>1729.55619</v>
      </c>
      <c r="E52" s="13"/>
      <c r="F52" s="25"/>
      <c r="G52" s="13"/>
      <c r="H52" s="3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</row>
    <row r="53" spans="1:195" s="2" customFormat="1" x14ac:dyDescent="0.25">
      <c r="A53" s="17" t="s">
        <v>157</v>
      </c>
      <c r="B53" s="21">
        <v>875</v>
      </c>
      <c r="C53" s="21">
        <v>17.670000000000002</v>
      </c>
      <c r="D53" s="38">
        <f t="shared" si="0"/>
        <v>2357.0094049999998</v>
      </c>
      <c r="E53" s="13"/>
      <c r="F53" s="25"/>
      <c r="G53" s="13"/>
      <c r="H53" s="3"/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</row>
    <row r="54" spans="1:195" s="2" customFormat="1" x14ac:dyDescent="0.25">
      <c r="A54" s="17" t="s">
        <v>206</v>
      </c>
      <c r="B54" s="21">
        <v>656.25</v>
      </c>
      <c r="C54" s="21">
        <v>9.26</v>
      </c>
      <c r="D54" s="38">
        <f t="shared" si="0"/>
        <v>1432.9000900000001</v>
      </c>
      <c r="E54" s="13"/>
      <c r="F54" s="25"/>
      <c r="G54" s="13"/>
      <c r="H54" s="3"/>
      <c r="I54" s="1"/>
      <c r="J54" s="5"/>
      <c r="K54" s="5"/>
      <c r="L54" s="5"/>
      <c r="M54" s="5"/>
      <c r="N54" s="10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</row>
    <row r="55" spans="1:195" s="2" customFormat="1" x14ac:dyDescent="0.25">
      <c r="A55" s="17" t="s">
        <v>149</v>
      </c>
      <c r="B55" s="21">
        <v>711.25</v>
      </c>
      <c r="C55" s="21">
        <v>12.86</v>
      </c>
      <c r="D55" s="38">
        <f t="shared" si="0"/>
        <v>1789.8374899999999</v>
      </c>
      <c r="E55" s="13"/>
      <c r="F55" s="25"/>
      <c r="G55" s="13"/>
      <c r="H55" s="3"/>
      <c r="I55" s="1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</row>
    <row r="56" spans="1:195" s="2" customFormat="1" x14ac:dyDescent="0.25">
      <c r="A56" s="17" t="s">
        <v>207</v>
      </c>
      <c r="B56" s="21">
        <v>568.75</v>
      </c>
      <c r="C56" s="21">
        <v>20.78</v>
      </c>
      <c r="D56" s="38">
        <f t="shared" si="0"/>
        <v>2311.5997699999998</v>
      </c>
      <c r="E56" s="13"/>
      <c r="F56" s="25"/>
      <c r="G56" s="13"/>
      <c r="H56" s="3"/>
      <c r="I56" s="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</row>
    <row r="57" spans="1:195" s="2" customFormat="1" x14ac:dyDescent="0.25">
      <c r="A57" s="18" t="s">
        <v>151</v>
      </c>
      <c r="B57" s="21">
        <v>254.01</v>
      </c>
      <c r="C57" s="21">
        <v>22.12</v>
      </c>
      <c r="D57" s="38">
        <f t="shared" si="0"/>
        <v>2109.2475800000002</v>
      </c>
      <c r="E57" s="13"/>
      <c r="F57" s="25"/>
      <c r="G57" s="13"/>
      <c r="H57" s="3"/>
      <c r="I57" s="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</row>
    <row r="58" spans="1:195" s="2" customFormat="1" x14ac:dyDescent="0.25">
      <c r="A58" s="18" t="s">
        <v>158</v>
      </c>
      <c r="B58" s="21">
        <v>370</v>
      </c>
      <c r="C58" s="21">
        <v>23.54</v>
      </c>
      <c r="D58" s="38">
        <f t="shared" si="0"/>
        <v>2344.33511</v>
      </c>
      <c r="E58" s="13"/>
      <c r="F58" s="25"/>
      <c r="G58" s="13"/>
      <c r="H58" s="3"/>
      <c r="I58" s="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</row>
    <row r="59" spans="1:195" s="2" customFormat="1" x14ac:dyDescent="0.25">
      <c r="A59" s="17" t="s">
        <v>156</v>
      </c>
      <c r="B59" s="21">
        <v>625</v>
      </c>
      <c r="C59" s="21">
        <v>15.16</v>
      </c>
      <c r="D59" s="38">
        <f t="shared" si="0"/>
        <v>1896.4919399999999</v>
      </c>
      <c r="E59" s="13"/>
      <c r="F59" s="25"/>
      <c r="G59" s="13"/>
      <c r="H59" s="3"/>
      <c r="I59" s="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</row>
    <row r="60" spans="1:195" s="2" customFormat="1" x14ac:dyDescent="0.25">
      <c r="A60" s="17" t="s">
        <v>186</v>
      </c>
      <c r="B60" s="21">
        <v>1312.5</v>
      </c>
      <c r="C60" s="21">
        <v>15.18</v>
      </c>
      <c r="D60" s="38">
        <f t="shared" si="0"/>
        <v>2585.6693699999996</v>
      </c>
      <c r="E60" s="13"/>
      <c r="F60" s="25"/>
      <c r="G60" s="13"/>
      <c r="H60" s="3"/>
      <c r="I60" s="1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</row>
    <row r="61" spans="1:195" s="2" customFormat="1" x14ac:dyDescent="0.25">
      <c r="A61" s="17" t="s">
        <v>148</v>
      </c>
      <c r="B61" s="21">
        <v>825</v>
      </c>
      <c r="C61" s="21">
        <v>17.670000000000002</v>
      </c>
      <c r="D61" s="38">
        <f t="shared" si="0"/>
        <v>2307.0094049999998</v>
      </c>
      <c r="E61" s="13"/>
      <c r="F61" s="25"/>
      <c r="G61" s="13"/>
      <c r="H61" s="3"/>
      <c r="I61" s="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</row>
    <row r="62" spans="1:195" s="2" customFormat="1" x14ac:dyDescent="0.25">
      <c r="A62" s="17" t="s">
        <v>53</v>
      </c>
      <c r="B62" s="21">
        <v>375</v>
      </c>
      <c r="C62" s="21">
        <v>13.287499999999998</v>
      </c>
      <c r="D62" s="38">
        <f t="shared" si="0"/>
        <v>1489.4425562499998</v>
      </c>
      <c r="E62" s="13"/>
      <c r="F62" s="25"/>
      <c r="G62" s="13"/>
      <c r="H62" s="3"/>
      <c r="I62" s="1"/>
      <c r="J62" s="5"/>
      <c r="K62" s="5"/>
      <c r="L62" s="5"/>
      <c r="M62" s="5"/>
      <c r="N62" s="10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</row>
    <row r="63" spans="1:195" s="2" customFormat="1" x14ac:dyDescent="0.25">
      <c r="A63" s="17" t="s">
        <v>93</v>
      </c>
      <c r="B63" s="21">
        <v>750</v>
      </c>
      <c r="C63" s="21">
        <v>11.41</v>
      </c>
      <c r="D63" s="38">
        <f t="shared" si="0"/>
        <v>1706.9738149999998</v>
      </c>
      <c r="E63" s="13"/>
      <c r="F63" s="25"/>
      <c r="G63" s="13"/>
      <c r="H63" s="3"/>
      <c r="I63" s="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</row>
    <row r="64" spans="1:195" s="2" customFormat="1" x14ac:dyDescent="0.25">
      <c r="A64" s="17" t="s">
        <v>130</v>
      </c>
      <c r="B64" s="21"/>
      <c r="C64" s="21">
        <v>22</v>
      </c>
      <c r="D64" s="38">
        <f t="shared" si="0"/>
        <v>1845.173</v>
      </c>
      <c r="E64" s="13"/>
      <c r="F64" s="25"/>
      <c r="G64" s="13"/>
      <c r="H64" s="3"/>
      <c r="I64" s="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</row>
    <row r="65" spans="1:195" s="2" customFormat="1" x14ac:dyDescent="0.25">
      <c r="A65" s="17" t="s">
        <v>159</v>
      </c>
      <c r="B65" s="21">
        <v>887.5</v>
      </c>
      <c r="C65" s="21">
        <v>15.8</v>
      </c>
      <c r="D65" s="38">
        <f t="shared" si="0"/>
        <v>2212.6696999999999</v>
      </c>
      <c r="E65" s="13"/>
      <c r="F65" s="25"/>
      <c r="G65" s="13"/>
      <c r="H65" s="34"/>
      <c r="I65" s="1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</row>
    <row r="66" spans="1:195" s="2" customFormat="1" x14ac:dyDescent="0.25">
      <c r="A66" s="18" t="s">
        <v>96</v>
      </c>
      <c r="B66" s="21">
        <v>691.25</v>
      </c>
      <c r="C66" s="21">
        <v>13.912499999999998</v>
      </c>
      <c r="D66" s="38">
        <f t="shared" si="0"/>
        <v>1858.1122437499998</v>
      </c>
      <c r="E66" s="13"/>
      <c r="F66" s="25"/>
      <c r="G66" s="13"/>
      <c r="H66" s="3"/>
      <c r="I66" s="1"/>
      <c r="J66" s="5"/>
      <c r="K66" s="5"/>
      <c r="L66" s="5"/>
      <c r="M66" s="5"/>
      <c r="N66" s="10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</row>
    <row r="67" spans="1:195" s="2" customFormat="1" x14ac:dyDescent="0.25">
      <c r="A67" s="17" t="s">
        <v>19</v>
      </c>
      <c r="B67" s="21">
        <v>250</v>
      </c>
      <c r="C67" s="21">
        <v>12.662499999999998</v>
      </c>
      <c r="D67" s="38">
        <f t="shared" si="0"/>
        <v>1312.0228687499998</v>
      </c>
      <c r="E67" s="13"/>
      <c r="F67" s="25"/>
      <c r="G67" s="13"/>
      <c r="H67" s="34"/>
      <c r="I67" s="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</row>
    <row r="68" spans="1:195" s="2" customFormat="1" x14ac:dyDescent="0.25">
      <c r="A68" s="17" t="s">
        <v>115</v>
      </c>
      <c r="B68" s="21"/>
      <c r="C68" s="21">
        <v>23.9</v>
      </c>
      <c r="D68" s="38">
        <f t="shared" ref="D68:D131" si="1">B68+C68*$E$1</f>
        <v>2004.5288499999999</v>
      </c>
      <c r="E68" s="13"/>
      <c r="F68" s="25"/>
      <c r="G68" s="13"/>
      <c r="H68" s="3"/>
      <c r="I68" s="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</row>
    <row r="69" spans="1:195" s="2" customFormat="1" x14ac:dyDescent="0.25">
      <c r="A69" s="18" t="s">
        <v>90</v>
      </c>
      <c r="B69" s="21">
        <v>95</v>
      </c>
      <c r="C69" s="21">
        <v>8.2874999999999996</v>
      </c>
      <c r="D69" s="38">
        <f t="shared" si="1"/>
        <v>790.08505624999998</v>
      </c>
      <c r="E69" s="13"/>
      <c r="F69" s="25"/>
      <c r="G69" s="13"/>
      <c r="H69" s="3"/>
      <c r="I69" s="1"/>
      <c r="J69" s="5"/>
      <c r="K69" s="5"/>
      <c r="L69" s="5"/>
      <c r="M69" s="5"/>
      <c r="N69" s="10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</row>
    <row r="70" spans="1:195" s="2" customFormat="1" x14ac:dyDescent="0.25">
      <c r="A70" s="17" t="s">
        <v>145</v>
      </c>
      <c r="B70" s="21">
        <v>217.5</v>
      </c>
      <c r="C70" s="21">
        <v>20</v>
      </c>
      <c r="D70" s="38">
        <f t="shared" si="1"/>
        <v>1894.9299999999998</v>
      </c>
      <c r="E70" s="13"/>
      <c r="F70" s="25"/>
      <c r="G70" s="13"/>
      <c r="H70" s="3"/>
      <c r="I70" s="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</row>
    <row r="71" spans="1:195" s="2" customFormat="1" x14ac:dyDescent="0.25">
      <c r="A71" s="17" t="s">
        <v>82</v>
      </c>
      <c r="B71" s="21">
        <v>650</v>
      </c>
      <c r="C71" s="21">
        <v>13.28</v>
      </c>
      <c r="D71" s="38">
        <f t="shared" si="1"/>
        <v>1763.8135199999999</v>
      </c>
      <c r="E71" s="13"/>
      <c r="F71" s="25"/>
      <c r="G71" s="13"/>
      <c r="H71" s="3"/>
      <c r="I71" s="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</row>
    <row r="72" spans="1:195" s="2" customFormat="1" x14ac:dyDescent="0.25">
      <c r="A72" s="17" t="s">
        <v>133</v>
      </c>
      <c r="B72" s="21">
        <v>500</v>
      </c>
      <c r="C72" s="21">
        <v>16.75</v>
      </c>
      <c r="D72" s="38">
        <f t="shared" si="1"/>
        <v>1904.8476249999999</v>
      </c>
      <c r="E72" s="13"/>
      <c r="F72" s="25"/>
      <c r="G72" s="13"/>
      <c r="H72" s="3"/>
      <c r="I72" s="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</row>
    <row r="73" spans="1:195" s="2" customFormat="1" x14ac:dyDescent="0.25">
      <c r="A73" s="17" t="s">
        <v>35</v>
      </c>
      <c r="B73" s="21">
        <v>693.13</v>
      </c>
      <c r="C73" s="21">
        <v>10.46</v>
      </c>
      <c r="D73" s="38">
        <f t="shared" si="1"/>
        <v>1570.42589</v>
      </c>
      <c r="E73" s="13"/>
      <c r="F73" s="25"/>
      <c r="G73" s="13"/>
      <c r="H73" s="3"/>
      <c r="I73" s="1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</row>
    <row r="74" spans="1:195" s="2" customFormat="1" x14ac:dyDescent="0.25">
      <c r="A74" s="17" t="s">
        <v>177</v>
      </c>
      <c r="B74" s="21">
        <v>915</v>
      </c>
      <c r="C74" s="21">
        <v>19.64</v>
      </c>
      <c r="D74" s="38">
        <f t="shared" si="1"/>
        <v>2562.2362599999997</v>
      </c>
      <c r="E74" s="13"/>
      <c r="F74" s="25"/>
      <c r="G74" s="13"/>
      <c r="H74" s="3"/>
      <c r="I74" s="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</row>
    <row r="75" spans="1:195" s="2" customFormat="1" x14ac:dyDescent="0.25">
      <c r="A75" s="17" t="s">
        <v>171</v>
      </c>
      <c r="B75" s="21">
        <v>850.75</v>
      </c>
      <c r="C75" s="21">
        <v>18.100000000000001</v>
      </c>
      <c r="D75" s="38">
        <f t="shared" si="1"/>
        <v>2368.8241500000004</v>
      </c>
      <c r="E75" s="13"/>
      <c r="F75" s="25"/>
      <c r="G75" s="13"/>
      <c r="H75" s="3"/>
      <c r="I75" s="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</row>
    <row r="76" spans="1:195" s="2" customFormat="1" x14ac:dyDescent="0.25">
      <c r="A76" s="18" t="s">
        <v>92</v>
      </c>
      <c r="B76" s="21">
        <v>798.75</v>
      </c>
      <c r="C76" s="21">
        <v>13.912499999999998</v>
      </c>
      <c r="D76" s="38">
        <f t="shared" si="1"/>
        <v>1965.6122437499998</v>
      </c>
      <c r="E76" s="13"/>
      <c r="F76" s="25"/>
      <c r="G76" s="13"/>
      <c r="H76" s="3"/>
      <c r="I76" s="1"/>
      <c r="J76" s="5"/>
      <c r="K76" s="5"/>
      <c r="L76" s="5"/>
      <c r="M76" s="5"/>
      <c r="N76" s="10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</row>
    <row r="77" spans="1:195" s="2" customFormat="1" x14ac:dyDescent="0.25">
      <c r="A77" s="18" t="s">
        <v>21</v>
      </c>
      <c r="B77" s="21">
        <v>412.5</v>
      </c>
      <c r="C77" s="21">
        <v>10.85</v>
      </c>
      <c r="D77" s="38">
        <f t="shared" si="1"/>
        <v>1322.5057750000001</v>
      </c>
      <c r="E77" s="13"/>
      <c r="F77" s="25"/>
      <c r="G77" s="13"/>
      <c r="H77" s="3"/>
      <c r="I77" s="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</row>
    <row r="78" spans="1:195" s="2" customFormat="1" x14ac:dyDescent="0.25">
      <c r="A78" s="17" t="s">
        <v>172</v>
      </c>
      <c r="B78" s="21">
        <v>837.5</v>
      </c>
      <c r="C78" s="21">
        <v>21.33</v>
      </c>
      <c r="D78" s="38">
        <f t="shared" si="1"/>
        <v>2626.4790949999997</v>
      </c>
      <c r="E78" s="13"/>
      <c r="F78" s="25"/>
      <c r="G78" s="13"/>
      <c r="H78" s="3"/>
      <c r="I78" s="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</row>
    <row r="79" spans="1:195" s="2" customFormat="1" x14ac:dyDescent="0.25">
      <c r="A79" s="17" t="s">
        <v>188</v>
      </c>
      <c r="B79" s="21">
        <v>762.5</v>
      </c>
      <c r="C79" s="21">
        <v>23.41</v>
      </c>
      <c r="D79" s="38">
        <f t="shared" si="1"/>
        <v>2725.9318149999999</v>
      </c>
      <c r="E79" s="13"/>
      <c r="F79" s="25"/>
      <c r="G79" s="13"/>
      <c r="H79" s="3"/>
      <c r="I79" s="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</row>
    <row r="80" spans="1:195" s="2" customFormat="1" x14ac:dyDescent="0.25">
      <c r="A80" s="17" t="s">
        <v>40</v>
      </c>
      <c r="B80" s="21">
        <v>500</v>
      </c>
      <c r="C80" s="21">
        <v>12.05</v>
      </c>
      <c r="D80" s="38">
        <f t="shared" si="1"/>
        <v>1510.6515749999999</v>
      </c>
      <c r="E80" s="13"/>
      <c r="F80" s="25"/>
      <c r="G80" s="13"/>
      <c r="H80" s="3"/>
      <c r="I80" s="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</row>
    <row r="81" spans="1:195" s="2" customFormat="1" x14ac:dyDescent="0.25">
      <c r="A81" s="18" t="s">
        <v>94</v>
      </c>
      <c r="B81" s="21">
        <v>512.5</v>
      </c>
      <c r="C81" s="21">
        <v>15.162499999999998</v>
      </c>
      <c r="D81" s="38">
        <f t="shared" si="1"/>
        <v>1784.2016187499999</v>
      </c>
      <c r="E81" s="13"/>
      <c r="F81" s="25"/>
      <c r="G81" s="13"/>
      <c r="H81" s="3"/>
      <c r="I81" s="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</row>
    <row r="82" spans="1:195" s="2" customFormat="1" x14ac:dyDescent="0.25">
      <c r="A82" s="18" t="s">
        <v>23</v>
      </c>
      <c r="B82" s="21">
        <v>250</v>
      </c>
      <c r="C82" s="21">
        <v>11.41</v>
      </c>
      <c r="D82" s="38">
        <f t="shared" si="1"/>
        <v>1206.9738149999998</v>
      </c>
      <c r="E82" s="13"/>
      <c r="F82" s="25"/>
      <c r="G82" s="13"/>
      <c r="H82" s="3"/>
      <c r="I82" s="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</row>
    <row r="83" spans="1:195" s="2" customFormat="1" x14ac:dyDescent="0.25">
      <c r="A83" s="18" t="s">
        <v>163</v>
      </c>
      <c r="B83" s="21">
        <v>762.5</v>
      </c>
      <c r="C83" s="21">
        <v>17.670000000000002</v>
      </c>
      <c r="D83" s="38">
        <f t="shared" si="1"/>
        <v>2244.5094049999998</v>
      </c>
      <c r="E83" s="13"/>
      <c r="F83" s="25"/>
      <c r="G83" s="13"/>
      <c r="H83" s="3"/>
      <c r="I83" s="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</row>
    <row r="84" spans="1:195" s="2" customFormat="1" x14ac:dyDescent="0.25">
      <c r="A84" s="18" t="s">
        <v>168</v>
      </c>
      <c r="B84" s="21"/>
      <c r="C84" s="21">
        <v>23.51</v>
      </c>
      <c r="D84" s="38">
        <f t="shared" si="1"/>
        <v>1971.8189650000002</v>
      </c>
      <c r="E84" s="13"/>
      <c r="F84" s="25"/>
      <c r="G84" s="13"/>
      <c r="H84" s="3"/>
      <c r="I84" s="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</row>
    <row r="85" spans="1:195" s="2" customFormat="1" x14ac:dyDescent="0.25">
      <c r="A85" s="18" t="s">
        <v>132</v>
      </c>
      <c r="B85" s="21">
        <v>625</v>
      </c>
      <c r="C85" s="21">
        <v>13.85</v>
      </c>
      <c r="D85" s="38">
        <f t="shared" si="1"/>
        <v>1786.620275</v>
      </c>
      <c r="E85" s="13"/>
      <c r="F85" s="25"/>
      <c r="G85" s="13"/>
      <c r="H85" s="3"/>
      <c r="I85" s="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</row>
    <row r="86" spans="1:195" s="2" customFormat="1" x14ac:dyDescent="0.25">
      <c r="A86" s="18" t="s">
        <v>103</v>
      </c>
      <c r="B86" s="21">
        <v>656.25</v>
      </c>
      <c r="C86" s="21">
        <v>18.662500000000001</v>
      </c>
      <c r="D86" s="38">
        <f t="shared" si="1"/>
        <v>2221.5018687500001</v>
      </c>
      <c r="E86" s="13"/>
      <c r="F86" s="25"/>
      <c r="G86" s="13"/>
      <c r="H86" s="3"/>
      <c r="I86" s="1"/>
      <c r="J86" s="5"/>
      <c r="K86" s="5"/>
      <c r="L86" s="5"/>
      <c r="M86" s="5"/>
      <c r="N86" s="10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</row>
    <row r="87" spans="1:195" s="2" customFormat="1" x14ac:dyDescent="0.25">
      <c r="A87" s="17" t="s">
        <v>30</v>
      </c>
      <c r="B87" s="21"/>
      <c r="C87" s="21">
        <v>13.65</v>
      </c>
      <c r="D87" s="38">
        <f t="shared" si="1"/>
        <v>1144.845975</v>
      </c>
      <c r="E87" s="13"/>
      <c r="F87" s="25"/>
      <c r="G87" s="13"/>
      <c r="H87" s="3"/>
      <c r="I87" s="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</row>
    <row r="88" spans="1:195" s="2" customFormat="1" x14ac:dyDescent="0.25">
      <c r="A88" s="18" t="s">
        <v>54</v>
      </c>
      <c r="B88" s="21">
        <v>781.25</v>
      </c>
      <c r="C88" s="21">
        <v>9.5374999999999996</v>
      </c>
      <c r="D88" s="38">
        <f t="shared" si="1"/>
        <v>1581.17443125</v>
      </c>
      <c r="E88" s="13"/>
      <c r="F88" s="25"/>
      <c r="G88" s="13"/>
      <c r="H88" s="3"/>
      <c r="I88" s="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</row>
    <row r="89" spans="1:195" s="2" customFormat="1" x14ac:dyDescent="0.25">
      <c r="A89" s="18" t="s">
        <v>98</v>
      </c>
      <c r="B89" s="21">
        <v>350</v>
      </c>
      <c r="C89" s="21">
        <v>11.41</v>
      </c>
      <c r="D89" s="38">
        <f t="shared" si="1"/>
        <v>1306.9738149999998</v>
      </c>
      <c r="E89" s="13"/>
      <c r="F89" s="25"/>
      <c r="G89" s="13"/>
      <c r="H89" s="3"/>
      <c r="I89" s="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</row>
    <row r="90" spans="1:195" s="2" customFormat="1" x14ac:dyDescent="0.25">
      <c r="A90" s="17" t="s">
        <v>129</v>
      </c>
      <c r="B90" s="21">
        <v>1292.5</v>
      </c>
      <c r="C90" s="21">
        <v>15.04</v>
      </c>
      <c r="D90" s="38">
        <f t="shared" si="1"/>
        <v>2553.9273599999997</v>
      </c>
      <c r="E90" s="13"/>
      <c r="F90" s="25"/>
      <c r="G90" s="13"/>
      <c r="H90" s="3"/>
      <c r="I90" s="1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</row>
    <row r="91" spans="1:195" s="2" customFormat="1" x14ac:dyDescent="0.25">
      <c r="A91" s="17" t="s">
        <v>70</v>
      </c>
      <c r="B91" s="21"/>
      <c r="C91" s="21">
        <v>17.100000000000001</v>
      </c>
      <c r="D91" s="38">
        <f t="shared" si="1"/>
        <v>1434.2026500000002</v>
      </c>
      <c r="E91" s="13"/>
      <c r="F91" s="25"/>
      <c r="G91" s="13"/>
      <c r="H91" s="3"/>
      <c r="I91" s="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</row>
    <row r="92" spans="1:195" s="2" customFormat="1" x14ac:dyDescent="0.25">
      <c r="A92" s="18" t="s">
        <v>208</v>
      </c>
      <c r="B92" s="21">
        <v>562.5</v>
      </c>
      <c r="C92" s="21">
        <v>14.41</v>
      </c>
      <c r="D92" s="38">
        <f t="shared" si="1"/>
        <v>1771.088315</v>
      </c>
      <c r="E92" s="13"/>
      <c r="F92" s="25"/>
      <c r="G92" s="13"/>
      <c r="H92" s="3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</row>
    <row r="93" spans="1:195" s="2" customFormat="1" x14ac:dyDescent="0.25">
      <c r="A93" s="17" t="s">
        <v>31</v>
      </c>
      <c r="B93" s="21">
        <v>375</v>
      </c>
      <c r="C93" s="21">
        <v>10.17</v>
      </c>
      <c r="D93" s="38">
        <f t="shared" si="1"/>
        <v>1227.9731550000001</v>
      </c>
      <c r="E93" s="13"/>
      <c r="F93" s="25"/>
      <c r="G93" s="13"/>
      <c r="H93" s="3"/>
      <c r="I93" s="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</row>
    <row r="94" spans="1:195" s="2" customFormat="1" x14ac:dyDescent="0.25">
      <c r="A94" s="17" t="s">
        <v>142</v>
      </c>
      <c r="B94" s="21">
        <v>350</v>
      </c>
      <c r="C94" s="21">
        <v>12.98</v>
      </c>
      <c r="D94" s="38">
        <f t="shared" si="1"/>
        <v>1438.6520700000001</v>
      </c>
      <c r="E94" s="13"/>
      <c r="F94" s="25"/>
      <c r="G94" s="13"/>
      <c r="H94" s="3"/>
      <c r="I94" s="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</row>
    <row r="95" spans="1:195" s="2" customFormat="1" x14ac:dyDescent="0.25">
      <c r="A95" s="17" t="s">
        <v>150</v>
      </c>
      <c r="B95" s="21"/>
      <c r="C95" s="21">
        <v>27.67</v>
      </c>
      <c r="D95" s="38">
        <f t="shared" si="1"/>
        <v>2320.7244049999999</v>
      </c>
      <c r="E95" s="13"/>
      <c r="F95" s="25"/>
      <c r="G95" s="13"/>
      <c r="H95" s="3"/>
      <c r="I95" s="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</row>
    <row r="96" spans="1:195" s="2" customFormat="1" x14ac:dyDescent="0.25">
      <c r="A96" s="17" t="s">
        <v>47</v>
      </c>
      <c r="B96" s="21">
        <v>625</v>
      </c>
      <c r="C96" s="21">
        <v>11.42</v>
      </c>
      <c r="D96" s="38">
        <f t="shared" si="1"/>
        <v>1582.8125299999999</v>
      </c>
      <c r="E96" s="13"/>
      <c r="F96" s="25"/>
      <c r="G96" s="13"/>
      <c r="H96" s="3"/>
      <c r="I96" s="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</row>
    <row r="97" spans="1:197" s="2" customFormat="1" x14ac:dyDescent="0.25">
      <c r="A97" s="17" t="s">
        <v>113</v>
      </c>
      <c r="B97" s="21"/>
      <c r="C97" s="21">
        <v>23.15</v>
      </c>
      <c r="D97" s="38">
        <f t="shared" si="1"/>
        <v>1941.6252249999998</v>
      </c>
      <c r="E97" s="13"/>
      <c r="F97" s="25"/>
      <c r="G97" s="13"/>
      <c r="H97" s="3"/>
      <c r="I97" s="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</row>
    <row r="98" spans="1:197" s="2" customFormat="1" x14ac:dyDescent="0.25">
      <c r="A98" s="18" t="s">
        <v>45</v>
      </c>
      <c r="B98" s="21">
        <v>725</v>
      </c>
      <c r="C98" s="21">
        <v>10.79</v>
      </c>
      <c r="D98" s="38">
        <f t="shared" si="1"/>
        <v>1629.973485</v>
      </c>
      <c r="E98" s="13"/>
      <c r="F98" s="25"/>
      <c r="G98" s="13"/>
      <c r="H98" s="3"/>
      <c r="I98" s="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</row>
    <row r="99" spans="1:197" s="2" customFormat="1" x14ac:dyDescent="0.25">
      <c r="A99" s="17" t="s">
        <v>102</v>
      </c>
      <c r="B99" s="21">
        <v>812.5</v>
      </c>
      <c r="C99" s="21">
        <v>8.91</v>
      </c>
      <c r="D99" s="38">
        <f t="shared" si="1"/>
        <v>1559.795065</v>
      </c>
      <c r="E99" s="13"/>
      <c r="F99" s="25"/>
      <c r="G99" s="13"/>
      <c r="H99" s="3"/>
      <c r="I99" s="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</row>
    <row r="100" spans="1:197" x14ac:dyDescent="0.25">
      <c r="A100" s="18" t="s">
        <v>154</v>
      </c>
      <c r="B100" s="21"/>
      <c r="C100" s="21">
        <v>25.31</v>
      </c>
      <c r="D100" s="38">
        <f t="shared" si="1"/>
        <v>2122.7876649999998</v>
      </c>
      <c r="E100" s="13"/>
      <c r="F100" s="25"/>
      <c r="G100" s="13"/>
      <c r="I100" s="7"/>
      <c r="GN100"/>
      <c r="GO100"/>
    </row>
    <row r="101" spans="1:197" x14ac:dyDescent="0.25">
      <c r="A101" s="18" t="s">
        <v>95</v>
      </c>
      <c r="B101" s="21">
        <v>1168.75</v>
      </c>
      <c r="C101" s="21">
        <v>13.599999999999998</v>
      </c>
      <c r="D101" s="38">
        <f t="shared" si="1"/>
        <v>2309.4023999999999</v>
      </c>
      <c r="E101" s="13"/>
      <c r="F101" s="25"/>
      <c r="G101" s="13"/>
      <c r="I101" s="7"/>
      <c r="N101" s="9"/>
      <c r="GN101"/>
      <c r="GO101"/>
    </row>
    <row r="102" spans="1:197" x14ac:dyDescent="0.25">
      <c r="A102" s="18" t="s">
        <v>209</v>
      </c>
      <c r="B102" s="21">
        <v>343.75</v>
      </c>
      <c r="C102" s="21">
        <v>11.1625</v>
      </c>
      <c r="D102" s="38">
        <f t="shared" si="1"/>
        <v>1279.96561875</v>
      </c>
      <c r="E102" s="13"/>
      <c r="F102" s="25"/>
      <c r="G102" s="13"/>
      <c r="I102" s="7"/>
      <c r="N102" s="9"/>
      <c r="GN102"/>
      <c r="GO102"/>
    </row>
    <row r="103" spans="1:197" x14ac:dyDescent="0.25">
      <c r="A103" s="17" t="s">
        <v>27</v>
      </c>
      <c r="B103" s="21">
        <v>375</v>
      </c>
      <c r="C103" s="21">
        <v>12.04</v>
      </c>
      <c r="D103" s="38">
        <f t="shared" si="1"/>
        <v>1384.81286</v>
      </c>
      <c r="E103" s="13"/>
      <c r="F103" s="25"/>
      <c r="G103" s="13"/>
      <c r="I103" s="7"/>
      <c r="GN103"/>
      <c r="GO103"/>
    </row>
    <row r="104" spans="1:197" x14ac:dyDescent="0.25">
      <c r="A104" s="17" t="s">
        <v>111</v>
      </c>
      <c r="B104" s="21">
        <v>468.75</v>
      </c>
      <c r="C104" s="21">
        <v>12.66</v>
      </c>
      <c r="D104" s="38">
        <f t="shared" si="1"/>
        <v>1530.5631900000001</v>
      </c>
      <c r="E104" s="13"/>
      <c r="F104" s="25"/>
      <c r="G104" s="13"/>
      <c r="I104" s="7"/>
      <c r="N104" s="9"/>
      <c r="GN104"/>
      <c r="GO104"/>
    </row>
    <row r="105" spans="1:197" x14ac:dyDescent="0.25">
      <c r="A105" s="18" t="s">
        <v>187</v>
      </c>
      <c r="B105" s="21">
        <v>226.25</v>
      </c>
      <c r="C105" s="21">
        <v>22</v>
      </c>
      <c r="D105" s="38">
        <f t="shared" si="1"/>
        <v>2071.4229999999998</v>
      </c>
      <c r="E105" s="13"/>
      <c r="F105" s="25"/>
      <c r="G105" s="13"/>
      <c r="I105" s="7"/>
      <c r="N105" s="9"/>
      <c r="GN105"/>
      <c r="GO105"/>
    </row>
    <row r="106" spans="1:197" x14ac:dyDescent="0.25">
      <c r="A106" s="17" t="s">
        <v>91</v>
      </c>
      <c r="B106" s="21">
        <v>747</v>
      </c>
      <c r="C106" s="21">
        <v>13.02</v>
      </c>
      <c r="D106" s="38">
        <f t="shared" si="1"/>
        <v>1839.00693</v>
      </c>
      <c r="E106" s="13"/>
      <c r="F106" s="25"/>
      <c r="G106" s="13"/>
      <c r="I106" s="7"/>
      <c r="GN106"/>
      <c r="GO106"/>
    </row>
    <row r="107" spans="1:197" x14ac:dyDescent="0.25">
      <c r="A107" s="17" t="s">
        <v>184</v>
      </c>
      <c r="B107" s="21">
        <v>950</v>
      </c>
      <c r="C107" s="21">
        <v>18.420000000000002</v>
      </c>
      <c r="D107" s="38">
        <f t="shared" si="1"/>
        <v>2494.9130300000002</v>
      </c>
      <c r="E107" s="13"/>
      <c r="F107" s="25"/>
      <c r="G107" s="13"/>
      <c r="I107" s="7"/>
      <c r="GN107"/>
      <c r="GO107"/>
    </row>
    <row r="108" spans="1:197" x14ac:dyDescent="0.25">
      <c r="A108" s="17" t="s">
        <v>97</v>
      </c>
      <c r="B108" s="21"/>
      <c r="C108" s="21">
        <v>19.920000000000002</v>
      </c>
      <c r="D108" s="38">
        <f t="shared" si="1"/>
        <v>1670.72028</v>
      </c>
      <c r="E108" s="13"/>
      <c r="F108" s="25"/>
      <c r="G108" s="13"/>
      <c r="I108" s="7"/>
      <c r="GN108"/>
      <c r="GO108"/>
    </row>
    <row r="109" spans="1:197" x14ac:dyDescent="0.25">
      <c r="A109" s="17" t="s">
        <v>147</v>
      </c>
      <c r="B109" s="21">
        <v>480</v>
      </c>
      <c r="C109" s="21">
        <v>16.309999999999999</v>
      </c>
      <c r="D109" s="38">
        <f t="shared" si="1"/>
        <v>1847.9441649999999</v>
      </c>
      <c r="E109" s="13"/>
      <c r="F109" s="25"/>
      <c r="G109" s="13"/>
      <c r="I109" s="7"/>
      <c r="GN109"/>
      <c r="GO109"/>
    </row>
    <row r="110" spans="1:197" x14ac:dyDescent="0.25">
      <c r="A110" s="17" t="s">
        <v>160</v>
      </c>
      <c r="B110" s="21">
        <v>500</v>
      </c>
      <c r="C110" s="21">
        <v>17.439999999999998</v>
      </c>
      <c r="D110" s="38">
        <f t="shared" si="1"/>
        <v>1962.7189599999997</v>
      </c>
      <c r="E110" s="13"/>
      <c r="F110" s="25"/>
      <c r="G110" s="13"/>
      <c r="I110" s="7"/>
      <c r="N110" s="9"/>
      <c r="GN110"/>
      <c r="GO110"/>
    </row>
    <row r="111" spans="1:197" x14ac:dyDescent="0.25">
      <c r="A111" s="17" t="s">
        <v>62</v>
      </c>
      <c r="B111" s="21">
        <v>562.5</v>
      </c>
      <c r="C111" s="21">
        <v>12.35</v>
      </c>
      <c r="D111" s="38">
        <f t="shared" si="1"/>
        <v>1598.3130249999999</v>
      </c>
      <c r="E111" s="13"/>
      <c r="F111" s="25"/>
      <c r="G111" s="13"/>
      <c r="I111" s="7"/>
      <c r="GN111"/>
      <c r="GO111"/>
    </row>
    <row r="112" spans="1:197" x14ac:dyDescent="0.25">
      <c r="A112" s="17" t="s">
        <v>86</v>
      </c>
      <c r="B112" s="21"/>
      <c r="C112" s="21">
        <v>13.237500000000001</v>
      </c>
      <c r="D112" s="38">
        <f t="shared" si="1"/>
        <v>1110.24898125</v>
      </c>
      <c r="E112" s="13"/>
      <c r="F112" s="25"/>
      <c r="G112" s="13"/>
      <c r="I112" s="7"/>
      <c r="N112" s="9"/>
      <c r="GN112"/>
      <c r="GO112"/>
    </row>
    <row r="113" spans="1:197" x14ac:dyDescent="0.25">
      <c r="A113" s="17" t="s">
        <v>189</v>
      </c>
      <c r="B113" s="21">
        <v>243.01</v>
      </c>
      <c r="C113" s="21">
        <v>20.76</v>
      </c>
      <c r="D113" s="38">
        <f t="shared" si="1"/>
        <v>1984.1823400000001</v>
      </c>
      <c r="E113" s="13"/>
      <c r="F113" s="25"/>
      <c r="G113" s="13"/>
      <c r="I113" s="7"/>
      <c r="GN113"/>
      <c r="GO113"/>
    </row>
    <row r="114" spans="1:197" x14ac:dyDescent="0.25">
      <c r="A114" s="17" t="s">
        <v>78</v>
      </c>
      <c r="B114" s="21">
        <v>900</v>
      </c>
      <c r="C114" s="21">
        <v>11.16</v>
      </c>
      <c r="D114" s="38">
        <f t="shared" si="1"/>
        <v>1836.00594</v>
      </c>
      <c r="E114" s="13"/>
      <c r="F114" s="25"/>
      <c r="G114" s="13"/>
      <c r="I114" s="7"/>
      <c r="GN114"/>
      <c r="GO114"/>
    </row>
    <row r="115" spans="1:197" x14ac:dyDescent="0.25">
      <c r="A115" s="17" t="s">
        <v>29</v>
      </c>
      <c r="B115" s="21">
        <v>287.5</v>
      </c>
      <c r="C115" s="21">
        <v>10.787499999999998</v>
      </c>
      <c r="D115" s="38">
        <f t="shared" si="1"/>
        <v>1192.2638062499998</v>
      </c>
      <c r="E115" s="13"/>
      <c r="F115" s="25"/>
      <c r="G115" s="13"/>
      <c r="H115" s="34"/>
      <c r="I115" s="7"/>
      <c r="GN115"/>
      <c r="GO115"/>
    </row>
    <row r="116" spans="1:197" x14ac:dyDescent="0.25">
      <c r="A116" s="18" t="s">
        <v>79</v>
      </c>
      <c r="B116" s="21">
        <v>585.66</v>
      </c>
      <c r="C116" s="21">
        <v>13.86</v>
      </c>
      <c r="D116" s="38">
        <f t="shared" si="1"/>
        <v>1748.1189899999999</v>
      </c>
      <c r="E116" s="13"/>
      <c r="F116" s="25"/>
      <c r="G116" s="13"/>
      <c r="I116" s="7"/>
      <c r="N116" s="9"/>
      <c r="GN116"/>
      <c r="GO116"/>
    </row>
    <row r="117" spans="1:197" x14ac:dyDescent="0.25">
      <c r="A117" s="17" t="s">
        <v>80</v>
      </c>
      <c r="B117" s="21">
        <v>680</v>
      </c>
      <c r="C117" s="21">
        <v>12.98</v>
      </c>
      <c r="D117" s="38">
        <f t="shared" si="1"/>
        <v>1768.6520700000001</v>
      </c>
      <c r="E117" s="13"/>
      <c r="F117" s="25"/>
      <c r="G117" s="13"/>
      <c r="I117" s="7"/>
      <c r="GN117"/>
      <c r="GO117"/>
    </row>
    <row r="118" spans="1:197" x14ac:dyDescent="0.25">
      <c r="A118" s="18" t="s">
        <v>39</v>
      </c>
      <c r="B118" s="21">
        <v>500</v>
      </c>
      <c r="C118" s="21">
        <v>11.637500000000001</v>
      </c>
      <c r="D118" s="38">
        <f t="shared" si="1"/>
        <v>1476.05458125</v>
      </c>
      <c r="E118" s="13"/>
      <c r="F118" s="25"/>
      <c r="G118" s="13"/>
      <c r="I118" s="7"/>
      <c r="GN118"/>
      <c r="GO118"/>
    </row>
    <row r="119" spans="1:197" x14ac:dyDescent="0.25">
      <c r="A119" s="17" t="s">
        <v>37</v>
      </c>
      <c r="B119" s="21">
        <v>312.5</v>
      </c>
      <c r="C119" s="21">
        <v>13.29</v>
      </c>
      <c r="D119" s="38">
        <f t="shared" si="1"/>
        <v>1427.1522349999998</v>
      </c>
      <c r="E119" s="13"/>
      <c r="F119" s="25"/>
      <c r="G119" s="13"/>
      <c r="I119" s="7"/>
      <c r="N119" s="9"/>
      <c r="GN119"/>
      <c r="GO119"/>
    </row>
    <row r="120" spans="1:197" x14ac:dyDescent="0.25">
      <c r="A120" s="31" t="s">
        <v>210</v>
      </c>
      <c r="B120" s="21">
        <v>250</v>
      </c>
      <c r="C120" s="21">
        <v>11.1</v>
      </c>
      <c r="D120" s="38">
        <f t="shared" si="1"/>
        <v>1180.9736499999999</v>
      </c>
      <c r="E120" s="13"/>
      <c r="F120" s="25"/>
      <c r="G120" s="13"/>
      <c r="I120" s="7"/>
      <c r="GN120"/>
      <c r="GO120"/>
    </row>
    <row r="121" spans="1:197" x14ac:dyDescent="0.25">
      <c r="A121" s="17" t="s">
        <v>52</v>
      </c>
      <c r="B121" s="21">
        <v>375</v>
      </c>
      <c r="C121" s="21">
        <v>12.67</v>
      </c>
      <c r="D121" s="38">
        <f t="shared" si="1"/>
        <v>1437.6519049999999</v>
      </c>
      <c r="E121" s="13"/>
      <c r="F121" s="25"/>
      <c r="G121" s="13"/>
      <c r="I121" s="7"/>
      <c r="GN121"/>
      <c r="GO121"/>
    </row>
    <row r="122" spans="1:197" x14ac:dyDescent="0.25">
      <c r="A122" s="17" t="s">
        <v>34</v>
      </c>
      <c r="B122" s="21">
        <v>462.5</v>
      </c>
      <c r="C122" s="21">
        <v>12.012499999999999</v>
      </c>
      <c r="D122" s="38">
        <f t="shared" si="1"/>
        <v>1470.0063937499999</v>
      </c>
      <c r="E122" s="13"/>
      <c r="F122" s="25"/>
      <c r="G122" s="13"/>
      <c r="I122" s="7"/>
      <c r="N122" s="9"/>
      <c r="GN122"/>
      <c r="GO122"/>
    </row>
    <row r="123" spans="1:197" x14ac:dyDescent="0.25">
      <c r="A123" s="17" t="s">
        <v>195</v>
      </c>
      <c r="B123" s="21">
        <v>785.66</v>
      </c>
      <c r="C123" s="21">
        <v>29.35</v>
      </c>
      <c r="D123" s="38">
        <f t="shared" si="1"/>
        <v>3247.2885249999999</v>
      </c>
      <c r="E123" s="13"/>
      <c r="F123" s="25"/>
      <c r="G123" s="13"/>
      <c r="I123" s="7"/>
      <c r="GN123"/>
      <c r="GO123"/>
    </row>
    <row r="124" spans="1:197" x14ac:dyDescent="0.25">
      <c r="A124" s="17" t="s">
        <v>155</v>
      </c>
      <c r="B124" s="21"/>
      <c r="C124" s="21">
        <v>23.6</v>
      </c>
      <c r="D124" s="38">
        <f t="shared" si="1"/>
        <v>1979.3674000000001</v>
      </c>
      <c r="E124" s="13"/>
      <c r="F124" s="25"/>
      <c r="G124" s="13"/>
      <c r="I124" s="7"/>
      <c r="GN124"/>
      <c r="GO124"/>
    </row>
    <row r="125" spans="1:197" x14ac:dyDescent="0.25">
      <c r="A125" s="17" t="s">
        <v>101</v>
      </c>
      <c r="B125" s="21">
        <v>1102.5</v>
      </c>
      <c r="C125" s="21">
        <v>10.362499999999999</v>
      </c>
      <c r="D125" s="38">
        <f t="shared" si="1"/>
        <v>1971.6184187499998</v>
      </c>
      <c r="E125" s="13"/>
      <c r="F125" s="25"/>
      <c r="G125" s="13"/>
      <c r="I125" s="7"/>
      <c r="GN125"/>
      <c r="GO125"/>
    </row>
    <row r="126" spans="1:197" x14ac:dyDescent="0.25">
      <c r="A126" s="17" t="s">
        <v>112</v>
      </c>
      <c r="B126" s="21">
        <v>897.5</v>
      </c>
      <c r="C126" s="21">
        <v>12.787499999999998</v>
      </c>
      <c r="D126" s="38">
        <f t="shared" si="1"/>
        <v>1970.0068062499997</v>
      </c>
      <c r="E126" s="13"/>
      <c r="F126" s="25"/>
      <c r="G126" s="13"/>
      <c r="H126" s="34"/>
      <c r="I126" s="7"/>
      <c r="GN126"/>
      <c r="GO126"/>
    </row>
    <row r="127" spans="1:197" x14ac:dyDescent="0.25">
      <c r="A127" s="18" t="s">
        <v>76</v>
      </c>
      <c r="B127" s="21">
        <v>518.75</v>
      </c>
      <c r="C127" s="21">
        <v>11.29</v>
      </c>
      <c r="D127" s="38">
        <f t="shared" si="1"/>
        <v>1465.6592349999999</v>
      </c>
      <c r="E127" s="13"/>
      <c r="F127" s="25"/>
      <c r="G127" s="13"/>
      <c r="H127" s="34"/>
      <c r="I127" s="7"/>
      <c r="GN127"/>
      <c r="GO127"/>
    </row>
    <row r="128" spans="1:197" x14ac:dyDescent="0.25">
      <c r="A128" s="17" t="s">
        <v>43</v>
      </c>
      <c r="B128" s="21">
        <v>687.5</v>
      </c>
      <c r="C128" s="21">
        <v>10.78</v>
      </c>
      <c r="D128" s="38">
        <f t="shared" si="1"/>
        <v>1591.6347699999999</v>
      </c>
      <c r="E128" s="13"/>
      <c r="F128" s="25"/>
      <c r="G128" s="13"/>
      <c r="H128" s="34"/>
      <c r="I128" s="7"/>
      <c r="GN128"/>
      <c r="GO128"/>
    </row>
    <row r="129" spans="1:197" x14ac:dyDescent="0.25">
      <c r="A129" s="18" t="s">
        <v>24</v>
      </c>
      <c r="B129" s="21">
        <v>548.75</v>
      </c>
      <c r="C129" s="21">
        <v>10.787499999999998</v>
      </c>
      <c r="D129" s="38">
        <f t="shared" si="1"/>
        <v>1453.5138062499998</v>
      </c>
      <c r="E129" s="13"/>
      <c r="F129" s="25"/>
      <c r="G129" s="13"/>
      <c r="I129" s="7"/>
      <c r="N129" s="9"/>
      <c r="GN129"/>
      <c r="GO129"/>
    </row>
    <row r="130" spans="1:197" x14ac:dyDescent="0.25">
      <c r="A130" s="17" t="s">
        <v>106</v>
      </c>
      <c r="B130" s="21">
        <v>675</v>
      </c>
      <c r="C130" s="21">
        <v>12.66</v>
      </c>
      <c r="D130" s="38">
        <f t="shared" si="1"/>
        <v>1736.8131900000001</v>
      </c>
      <c r="E130" s="13"/>
      <c r="F130" s="25"/>
      <c r="G130" s="13"/>
      <c r="I130" s="16"/>
      <c r="GN130"/>
      <c r="GO130"/>
    </row>
    <row r="131" spans="1:197" x14ac:dyDescent="0.25">
      <c r="A131" s="17" t="s">
        <v>28</v>
      </c>
      <c r="B131" s="21">
        <v>525</v>
      </c>
      <c r="C131" s="21">
        <v>10.54</v>
      </c>
      <c r="D131" s="38">
        <f t="shared" si="1"/>
        <v>1409.0056099999999</v>
      </c>
      <c r="E131" s="13"/>
      <c r="F131" s="25"/>
      <c r="G131" s="13"/>
      <c r="I131" s="7"/>
      <c r="GN131"/>
      <c r="GO131"/>
    </row>
    <row r="132" spans="1:197" x14ac:dyDescent="0.25">
      <c r="A132" s="18" t="s">
        <v>143</v>
      </c>
      <c r="B132" s="21">
        <v>680</v>
      </c>
      <c r="C132" s="21">
        <v>15.86</v>
      </c>
      <c r="D132" s="38">
        <f t="shared" ref="D132:D195" si="2">B132+C132*$E$1</f>
        <v>2010.20199</v>
      </c>
      <c r="E132" s="13"/>
      <c r="F132" s="25"/>
      <c r="G132" s="13"/>
      <c r="I132" s="7"/>
      <c r="GN132"/>
      <c r="GO132"/>
    </row>
    <row r="133" spans="1:197" x14ac:dyDescent="0.25">
      <c r="A133" s="17" t="s">
        <v>41</v>
      </c>
      <c r="B133" s="21">
        <v>437.5</v>
      </c>
      <c r="C133" s="21">
        <v>11.41</v>
      </c>
      <c r="D133" s="38">
        <f t="shared" si="2"/>
        <v>1394.4738149999998</v>
      </c>
      <c r="E133" s="13"/>
      <c r="F133" s="25"/>
      <c r="G133" s="13"/>
      <c r="I133" s="7"/>
      <c r="GN133"/>
      <c r="GO133"/>
    </row>
    <row r="134" spans="1:197" x14ac:dyDescent="0.25">
      <c r="A134" s="18" t="s">
        <v>3</v>
      </c>
      <c r="B134" s="21">
        <v>500</v>
      </c>
      <c r="C134" s="21">
        <v>12.037499999999998</v>
      </c>
      <c r="D134" s="38">
        <f t="shared" si="2"/>
        <v>1509.6031812499998</v>
      </c>
      <c r="E134" s="13"/>
      <c r="F134" s="25"/>
      <c r="G134" s="13"/>
      <c r="I134" s="7"/>
      <c r="GN134"/>
      <c r="GO134"/>
    </row>
    <row r="135" spans="1:197" x14ac:dyDescent="0.25">
      <c r="A135" s="17" t="s">
        <v>134</v>
      </c>
      <c r="B135" s="21">
        <v>500</v>
      </c>
      <c r="C135" s="21">
        <v>17.66</v>
      </c>
      <c r="D135" s="38">
        <f t="shared" si="2"/>
        <v>1981.1706899999999</v>
      </c>
      <c r="E135" s="13"/>
      <c r="F135" s="25"/>
      <c r="G135" s="13"/>
      <c r="I135" s="7"/>
      <c r="N135" s="9"/>
      <c r="GN135"/>
      <c r="GO135"/>
    </row>
    <row r="136" spans="1:197" x14ac:dyDescent="0.25">
      <c r="A136" s="17" t="s">
        <v>105</v>
      </c>
      <c r="B136" s="21">
        <v>936.6</v>
      </c>
      <c r="C136" s="21">
        <v>19.260000000000002</v>
      </c>
      <c r="D136" s="38">
        <f t="shared" si="2"/>
        <v>2551.9650900000001</v>
      </c>
      <c r="E136" s="13"/>
      <c r="F136" s="25"/>
      <c r="G136" s="13"/>
      <c r="I136" s="7"/>
      <c r="GN136"/>
      <c r="GO136"/>
    </row>
    <row r="137" spans="1:197" x14ac:dyDescent="0.25">
      <c r="A137" s="17" t="s">
        <v>8</v>
      </c>
      <c r="B137" s="21">
        <v>562.5</v>
      </c>
      <c r="C137" s="21">
        <v>9.41</v>
      </c>
      <c r="D137" s="38">
        <f t="shared" si="2"/>
        <v>1351.7308149999999</v>
      </c>
      <c r="E137" s="13"/>
      <c r="F137" s="25"/>
      <c r="G137" s="13"/>
      <c r="I137" s="7"/>
      <c r="GN137"/>
      <c r="GO137"/>
    </row>
    <row r="138" spans="1:197" x14ac:dyDescent="0.25">
      <c r="A138" s="17" t="s">
        <v>71</v>
      </c>
      <c r="B138" s="21">
        <v>640</v>
      </c>
      <c r="C138" s="21">
        <v>13.412500000000001</v>
      </c>
      <c r="D138" s="38">
        <f t="shared" si="2"/>
        <v>1764.9264937500002</v>
      </c>
      <c r="E138" s="13"/>
      <c r="F138" s="25"/>
      <c r="G138" s="13"/>
      <c r="I138" s="7"/>
      <c r="GN138"/>
      <c r="GO138"/>
    </row>
    <row r="139" spans="1:197" x14ac:dyDescent="0.25">
      <c r="A139" s="17" t="s">
        <v>32</v>
      </c>
      <c r="B139" s="21">
        <v>525</v>
      </c>
      <c r="C139" s="21">
        <v>15.16</v>
      </c>
      <c r="D139" s="38">
        <f t="shared" si="2"/>
        <v>1796.4919399999999</v>
      </c>
      <c r="E139" s="13"/>
      <c r="F139" s="25"/>
      <c r="G139" s="13"/>
      <c r="I139" s="7"/>
      <c r="GN139"/>
      <c r="GO139"/>
    </row>
    <row r="140" spans="1:197" x14ac:dyDescent="0.25">
      <c r="A140" s="18" t="s">
        <v>67</v>
      </c>
      <c r="B140" s="21">
        <v>625</v>
      </c>
      <c r="C140" s="21">
        <v>12.37</v>
      </c>
      <c r="D140" s="38">
        <f t="shared" si="2"/>
        <v>1662.4904549999999</v>
      </c>
      <c r="E140" s="13"/>
      <c r="F140" s="25"/>
      <c r="G140" s="13"/>
      <c r="I140" s="14"/>
      <c r="GN140"/>
      <c r="GO140"/>
    </row>
    <row r="141" spans="1:197" x14ac:dyDescent="0.25">
      <c r="A141" s="18" t="s">
        <v>89</v>
      </c>
      <c r="B141" s="21">
        <v>600</v>
      </c>
      <c r="C141" s="21">
        <v>13.29</v>
      </c>
      <c r="D141" s="38">
        <f t="shared" si="2"/>
        <v>1714.6522349999998</v>
      </c>
      <c r="E141" s="13"/>
      <c r="F141" s="25"/>
      <c r="G141" s="13"/>
      <c r="I141" s="7"/>
      <c r="GN141"/>
      <c r="GO141"/>
    </row>
    <row r="142" spans="1:197" x14ac:dyDescent="0.25">
      <c r="A142" s="17" t="s">
        <v>87</v>
      </c>
      <c r="B142" s="21">
        <v>787.5</v>
      </c>
      <c r="C142" s="21">
        <v>13.287500000000001</v>
      </c>
      <c r="D142" s="38">
        <f t="shared" si="2"/>
        <v>1901.9425562500001</v>
      </c>
      <c r="E142" s="13"/>
      <c r="F142" s="25"/>
      <c r="G142" s="13"/>
      <c r="H142" s="34"/>
      <c r="I142" s="7"/>
      <c r="GN142"/>
      <c r="GO142"/>
    </row>
    <row r="143" spans="1:197" x14ac:dyDescent="0.25">
      <c r="A143" s="17" t="s">
        <v>118</v>
      </c>
      <c r="B143" s="21">
        <v>450</v>
      </c>
      <c r="C143" s="21">
        <v>11.41</v>
      </c>
      <c r="D143" s="38">
        <f t="shared" si="2"/>
        <v>1406.9738149999998</v>
      </c>
      <c r="E143" s="13"/>
      <c r="F143" s="25"/>
      <c r="G143" s="13"/>
      <c r="I143" s="7"/>
      <c r="GN143"/>
      <c r="GO143"/>
    </row>
    <row r="144" spans="1:197" x14ac:dyDescent="0.25">
      <c r="A144" s="17" t="s">
        <v>152</v>
      </c>
      <c r="B144" s="21">
        <v>1100</v>
      </c>
      <c r="C144" s="21">
        <v>15.16</v>
      </c>
      <c r="D144" s="38">
        <f t="shared" si="2"/>
        <v>2371.4919399999999</v>
      </c>
      <c r="E144" s="13"/>
      <c r="F144" s="25"/>
      <c r="G144" s="13"/>
      <c r="I144" s="7"/>
      <c r="GN144"/>
      <c r="GO144"/>
    </row>
    <row r="145" spans="1:197" x14ac:dyDescent="0.25">
      <c r="A145" s="17" t="s">
        <v>88</v>
      </c>
      <c r="B145" s="21">
        <v>500</v>
      </c>
      <c r="C145" s="21">
        <v>12.66</v>
      </c>
      <c r="D145" s="38">
        <f t="shared" si="2"/>
        <v>1561.8131900000001</v>
      </c>
      <c r="E145" s="13"/>
      <c r="F145" s="25"/>
      <c r="G145" s="13"/>
      <c r="I145" s="7"/>
      <c r="GN145"/>
      <c r="GO145"/>
    </row>
    <row r="146" spans="1:197" x14ac:dyDescent="0.25">
      <c r="A146" s="18" t="s">
        <v>124</v>
      </c>
      <c r="B146" s="21">
        <v>1100</v>
      </c>
      <c r="C146" s="21">
        <v>10.925000000000001</v>
      </c>
      <c r="D146" s="38">
        <f t="shared" si="2"/>
        <v>2016.2961375</v>
      </c>
      <c r="E146" s="13"/>
      <c r="F146" s="25"/>
      <c r="G146" s="13"/>
      <c r="H146" s="34"/>
      <c r="I146" s="7"/>
      <c r="GN146"/>
      <c r="GO146"/>
    </row>
    <row r="147" spans="1:197" x14ac:dyDescent="0.25">
      <c r="A147" s="18" t="s">
        <v>83</v>
      </c>
      <c r="B147" s="21">
        <v>750</v>
      </c>
      <c r="C147" s="21">
        <v>12.66</v>
      </c>
      <c r="D147" s="38">
        <f t="shared" si="2"/>
        <v>1811.8131900000001</v>
      </c>
      <c r="E147" s="13"/>
      <c r="F147" s="25"/>
      <c r="G147" s="13"/>
      <c r="I147" s="7"/>
      <c r="GN147"/>
      <c r="GO147"/>
    </row>
    <row r="148" spans="1:197" x14ac:dyDescent="0.25">
      <c r="A148" s="17" t="s">
        <v>33</v>
      </c>
      <c r="B148" s="21">
        <v>460</v>
      </c>
      <c r="C148" s="21">
        <v>12.26</v>
      </c>
      <c r="D148" s="38">
        <f t="shared" si="2"/>
        <v>1488.26459</v>
      </c>
      <c r="E148" s="13"/>
      <c r="F148" s="25"/>
      <c r="G148" s="13"/>
      <c r="I148" s="7"/>
      <c r="GN148"/>
      <c r="GO148"/>
    </row>
    <row r="149" spans="1:197" x14ac:dyDescent="0.25">
      <c r="A149" s="17" t="s">
        <v>10</v>
      </c>
      <c r="B149" s="21">
        <v>312.5</v>
      </c>
      <c r="C149" s="21">
        <v>11.13</v>
      </c>
      <c r="D149" s="38">
        <f t="shared" si="2"/>
        <v>1245.989795</v>
      </c>
      <c r="E149" s="13"/>
      <c r="F149" s="25"/>
      <c r="G149" s="13"/>
      <c r="H149" s="34"/>
      <c r="I149" s="7"/>
      <c r="GN149"/>
      <c r="GO149"/>
    </row>
    <row r="150" spans="1:197" x14ac:dyDescent="0.25">
      <c r="A150" s="17" t="s">
        <v>81</v>
      </c>
      <c r="B150" s="21">
        <v>425</v>
      </c>
      <c r="C150" s="21">
        <v>16.18</v>
      </c>
      <c r="D150" s="38">
        <f t="shared" si="2"/>
        <v>1782.04087</v>
      </c>
      <c r="E150" s="13"/>
      <c r="F150" s="25"/>
      <c r="G150" s="13"/>
      <c r="I150" s="7"/>
      <c r="GN150"/>
      <c r="GO150"/>
    </row>
    <row r="151" spans="1:197" x14ac:dyDescent="0.25">
      <c r="A151" s="18" t="s">
        <v>161</v>
      </c>
      <c r="B151" s="21">
        <v>1060</v>
      </c>
      <c r="C151" s="21">
        <v>10</v>
      </c>
      <c r="D151" s="38">
        <f t="shared" si="2"/>
        <v>1898.7149999999999</v>
      </c>
      <c r="E151" s="13"/>
      <c r="F151" s="25"/>
      <c r="G151" s="13"/>
      <c r="I151" s="7"/>
      <c r="GN151"/>
      <c r="GO151"/>
    </row>
    <row r="152" spans="1:197" x14ac:dyDescent="0.25">
      <c r="A152" s="18" t="s">
        <v>165</v>
      </c>
      <c r="B152" s="21">
        <v>1075</v>
      </c>
      <c r="C152" s="21">
        <v>14.85</v>
      </c>
      <c r="D152" s="38">
        <f t="shared" si="2"/>
        <v>2320.491775</v>
      </c>
      <c r="E152" s="13"/>
      <c r="F152" s="25"/>
      <c r="G152" s="13"/>
      <c r="I152" s="7"/>
      <c r="GN152"/>
      <c r="GO152"/>
    </row>
    <row r="153" spans="1:197" x14ac:dyDescent="0.25">
      <c r="A153" s="18" t="s">
        <v>138</v>
      </c>
      <c r="B153" s="21">
        <v>185.55</v>
      </c>
      <c r="C153" s="21">
        <v>18.63</v>
      </c>
      <c r="D153" s="38">
        <f t="shared" si="2"/>
        <v>1748.0760449999998</v>
      </c>
      <c r="E153" s="13"/>
      <c r="F153" s="25"/>
      <c r="G153" s="13"/>
      <c r="I153" s="14"/>
      <c r="GN153"/>
      <c r="GO153"/>
    </row>
    <row r="154" spans="1:197" x14ac:dyDescent="0.25">
      <c r="A154" s="17" t="s">
        <v>183</v>
      </c>
      <c r="B154" s="21">
        <v>375.5</v>
      </c>
      <c r="C154" s="21">
        <v>22.15</v>
      </c>
      <c r="D154" s="38">
        <f t="shared" si="2"/>
        <v>2233.2537249999996</v>
      </c>
      <c r="E154" s="13"/>
      <c r="F154" s="25"/>
      <c r="G154" s="13"/>
      <c r="I154" s="7"/>
      <c r="GN154"/>
      <c r="GO154"/>
    </row>
    <row r="155" spans="1:197" x14ac:dyDescent="0.25">
      <c r="A155" s="18" t="s">
        <v>117</v>
      </c>
      <c r="B155" s="21">
        <v>437.91</v>
      </c>
      <c r="C155" s="21">
        <v>17</v>
      </c>
      <c r="D155" s="38">
        <f t="shared" si="2"/>
        <v>1863.7255</v>
      </c>
      <c r="E155" s="13"/>
      <c r="F155" s="25"/>
      <c r="G155" s="13"/>
      <c r="H155" s="34"/>
      <c r="I155" s="14"/>
      <c r="GN155"/>
      <c r="GO155"/>
    </row>
    <row r="156" spans="1:197" x14ac:dyDescent="0.25">
      <c r="A156" s="17" t="s">
        <v>119</v>
      </c>
      <c r="B156" s="21">
        <v>812.5</v>
      </c>
      <c r="C156" s="21">
        <v>13.43</v>
      </c>
      <c r="D156" s="38">
        <f t="shared" si="2"/>
        <v>1938.894245</v>
      </c>
      <c r="E156" s="13"/>
      <c r="F156" s="25"/>
      <c r="G156" s="13"/>
      <c r="I156" s="7"/>
      <c r="GN156"/>
      <c r="GO156"/>
    </row>
    <row r="157" spans="1:197" x14ac:dyDescent="0.25">
      <c r="A157" s="18" t="s">
        <v>66</v>
      </c>
      <c r="B157" s="21">
        <v>675</v>
      </c>
      <c r="C157" s="21">
        <v>11.92</v>
      </c>
      <c r="D157" s="38">
        <f t="shared" si="2"/>
        <v>1674.7482799999998</v>
      </c>
      <c r="E157" s="13"/>
      <c r="F157" s="25"/>
      <c r="G157" s="13"/>
      <c r="I157" s="7"/>
      <c r="GN157"/>
      <c r="GO157"/>
    </row>
    <row r="158" spans="1:197" x14ac:dyDescent="0.25">
      <c r="A158" s="18" t="s">
        <v>20</v>
      </c>
      <c r="B158" s="21">
        <v>475</v>
      </c>
      <c r="C158" s="21">
        <v>11.412500000000001</v>
      </c>
      <c r="D158" s="38">
        <f t="shared" si="2"/>
        <v>1432.1834937500003</v>
      </c>
      <c r="E158" s="13"/>
      <c r="F158" s="25"/>
      <c r="G158" s="13"/>
      <c r="I158" s="7"/>
      <c r="N158" s="9"/>
      <c r="GN158"/>
      <c r="GO158"/>
    </row>
    <row r="159" spans="1:197" x14ac:dyDescent="0.25">
      <c r="A159" s="17" t="s">
        <v>179</v>
      </c>
      <c r="B159" s="21"/>
      <c r="C159" s="21">
        <v>22.18</v>
      </c>
      <c r="D159" s="38">
        <f t="shared" si="2"/>
        <v>1860.2698699999999</v>
      </c>
      <c r="E159" s="13"/>
      <c r="F159" s="25"/>
      <c r="G159" s="13"/>
      <c r="I159" s="7"/>
      <c r="GN159"/>
      <c r="GO159"/>
    </row>
    <row r="160" spans="1:197" x14ac:dyDescent="0.25">
      <c r="A160" s="17" t="s">
        <v>120</v>
      </c>
      <c r="B160" s="21">
        <v>806.25</v>
      </c>
      <c r="C160" s="21">
        <v>14.23</v>
      </c>
      <c r="D160" s="38">
        <f t="shared" si="2"/>
        <v>1999.7414450000001</v>
      </c>
      <c r="E160" s="13"/>
      <c r="F160" s="25"/>
      <c r="G160" s="13"/>
      <c r="I160" s="7"/>
      <c r="GN160"/>
      <c r="GO160"/>
    </row>
    <row r="161" spans="1:197" x14ac:dyDescent="0.25">
      <c r="A161" s="18" t="s">
        <v>211</v>
      </c>
      <c r="B161" s="21">
        <v>500</v>
      </c>
      <c r="C161" s="21">
        <v>10.16</v>
      </c>
      <c r="D161" s="38">
        <f t="shared" si="2"/>
        <v>1352.13444</v>
      </c>
      <c r="E161" s="13"/>
      <c r="F161" s="25"/>
      <c r="G161" s="13"/>
      <c r="I161" s="7"/>
      <c r="GN161"/>
      <c r="GO161"/>
    </row>
    <row r="162" spans="1:197" x14ac:dyDescent="0.25">
      <c r="A162" s="17" t="s">
        <v>126</v>
      </c>
      <c r="B162" s="21">
        <v>787.5</v>
      </c>
      <c r="C162" s="21">
        <v>13.84</v>
      </c>
      <c r="D162" s="38">
        <f t="shared" si="2"/>
        <v>1948.2815599999999</v>
      </c>
      <c r="E162" s="13"/>
      <c r="F162" s="25"/>
      <c r="G162" s="13"/>
      <c r="I162" s="7"/>
      <c r="GN162"/>
      <c r="GO162"/>
    </row>
    <row r="163" spans="1:197" x14ac:dyDescent="0.25">
      <c r="A163" s="17" t="s">
        <v>42</v>
      </c>
      <c r="B163" s="21">
        <v>800</v>
      </c>
      <c r="C163" s="21">
        <v>11.23</v>
      </c>
      <c r="D163" s="38">
        <f t="shared" si="2"/>
        <v>1741.876945</v>
      </c>
      <c r="E163" s="13"/>
      <c r="F163" s="25"/>
      <c r="G163" s="13"/>
      <c r="I163" s="7"/>
      <c r="GN163"/>
      <c r="GO163"/>
    </row>
    <row r="164" spans="1:197" x14ac:dyDescent="0.25">
      <c r="A164" s="18" t="s">
        <v>146</v>
      </c>
      <c r="B164" s="21">
        <v>1237.2</v>
      </c>
      <c r="C164" s="21">
        <v>14.36</v>
      </c>
      <c r="D164" s="38">
        <f t="shared" si="2"/>
        <v>2441.59474</v>
      </c>
      <c r="E164" s="13"/>
      <c r="F164" s="25"/>
      <c r="G164" s="13"/>
      <c r="I164" s="7"/>
      <c r="GN164"/>
      <c r="GO164"/>
    </row>
    <row r="165" spans="1:197" x14ac:dyDescent="0.25">
      <c r="A165" s="17" t="s">
        <v>175</v>
      </c>
      <c r="B165" s="21">
        <v>1106.25</v>
      </c>
      <c r="C165" s="21">
        <v>17.66</v>
      </c>
      <c r="D165" s="38">
        <f t="shared" si="2"/>
        <v>2587.4206899999999</v>
      </c>
      <c r="E165" s="13"/>
      <c r="F165" s="25"/>
      <c r="G165" s="13"/>
      <c r="I165" s="7"/>
      <c r="GN165"/>
      <c r="GO165"/>
    </row>
    <row r="166" spans="1:197" x14ac:dyDescent="0.25">
      <c r="A166" s="18" t="s">
        <v>127</v>
      </c>
      <c r="B166" s="21">
        <v>687.5</v>
      </c>
      <c r="C166" s="21">
        <v>14.23</v>
      </c>
      <c r="D166" s="38">
        <f t="shared" si="2"/>
        <v>1880.9914450000001</v>
      </c>
      <c r="E166" s="13"/>
      <c r="F166" s="25"/>
      <c r="G166" s="13"/>
      <c r="I166" s="7"/>
      <c r="GN166"/>
      <c r="GO166"/>
    </row>
    <row r="167" spans="1:197" x14ac:dyDescent="0.25">
      <c r="A167" s="18" t="s">
        <v>36</v>
      </c>
      <c r="B167" s="21">
        <v>537.5</v>
      </c>
      <c r="C167" s="21">
        <v>11.412499999999998</v>
      </c>
      <c r="D167" s="38">
        <f t="shared" si="2"/>
        <v>1494.6834937499998</v>
      </c>
      <c r="E167" s="13"/>
      <c r="F167" s="25"/>
      <c r="G167" s="13"/>
      <c r="I167" s="7"/>
      <c r="GN167"/>
      <c r="GO167"/>
    </row>
    <row r="168" spans="1:197" x14ac:dyDescent="0.25">
      <c r="A168" s="18" t="s">
        <v>25</v>
      </c>
      <c r="B168" s="21">
        <v>475.3</v>
      </c>
      <c r="C168" s="21">
        <v>11.2</v>
      </c>
      <c r="D168" s="38">
        <f t="shared" si="2"/>
        <v>1414.6607999999999</v>
      </c>
      <c r="E168" s="13"/>
      <c r="F168" s="25"/>
      <c r="G168" s="13"/>
      <c r="I168" s="7"/>
      <c r="GN168"/>
      <c r="GO168"/>
    </row>
    <row r="169" spans="1:197" x14ac:dyDescent="0.25">
      <c r="A169" s="17" t="s">
        <v>56</v>
      </c>
      <c r="B169" s="21">
        <v>500</v>
      </c>
      <c r="C169" s="21">
        <v>12.04</v>
      </c>
      <c r="D169" s="38">
        <f t="shared" si="2"/>
        <v>1509.81286</v>
      </c>
      <c r="E169" s="13"/>
      <c r="F169" s="25"/>
      <c r="G169" s="13"/>
      <c r="I169" s="7"/>
      <c r="GN169"/>
      <c r="GO169"/>
    </row>
    <row r="170" spans="1:197" x14ac:dyDescent="0.25">
      <c r="A170" s="18" t="s">
        <v>63</v>
      </c>
      <c r="B170" s="21">
        <v>231.25</v>
      </c>
      <c r="C170" s="21">
        <v>14.969999999999999</v>
      </c>
      <c r="D170" s="38">
        <f t="shared" si="2"/>
        <v>1486.8063549999999</v>
      </c>
      <c r="E170" s="13"/>
      <c r="F170" s="25"/>
      <c r="G170" s="13"/>
      <c r="I170" s="7"/>
      <c r="N170" s="9"/>
      <c r="GN170"/>
      <c r="GO170"/>
    </row>
    <row r="171" spans="1:197" x14ac:dyDescent="0.25">
      <c r="A171" s="18" t="s">
        <v>162</v>
      </c>
      <c r="B171" s="21">
        <v>520</v>
      </c>
      <c r="C171" s="21">
        <v>19.399999999999999</v>
      </c>
      <c r="D171" s="38">
        <f t="shared" si="2"/>
        <v>2147.1071000000002</v>
      </c>
      <c r="E171" s="13"/>
      <c r="F171" s="25"/>
      <c r="G171" s="13"/>
      <c r="I171" s="7"/>
      <c r="GN171"/>
      <c r="GO171"/>
    </row>
    <row r="172" spans="1:197" x14ac:dyDescent="0.25">
      <c r="A172" s="18" t="s">
        <v>59</v>
      </c>
      <c r="B172" s="21">
        <v>555.45000000000005</v>
      </c>
      <c r="C172" s="21">
        <v>12.86</v>
      </c>
      <c r="D172" s="38">
        <f t="shared" si="2"/>
        <v>1634.0374899999999</v>
      </c>
      <c r="E172" s="13"/>
      <c r="F172" s="25"/>
      <c r="G172" s="13"/>
      <c r="I172" s="7"/>
      <c r="GN172"/>
      <c r="GO172"/>
    </row>
    <row r="173" spans="1:197" x14ac:dyDescent="0.25">
      <c r="A173" s="18" t="s">
        <v>60</v>
      </c>
      <c r="B173" s="21">
        <v>478.75</v>
      </c>
      <c r="C173" s="21">
        <v>12.66</v>
      </c>
      <c r="D173" s="38">
        <f t="shared" si="2"/>
        <v>1540.5631900000001</v>
      </c>
      <c r="E173" s="13"/>
      <c r="F173" s="25"/>
      <c r="G173" s="13"/>
      <c r="I173" s="7"/>
      <c r="GN173"/>
      <c r="GO173"/>
    </row>
    <row r="174" spans="1:197" x14ac:dyDescent="0.25">
      <c r="A174" s="18" t="s">
        <v>1</v>
      </c>
      <c r="B174" s="21">
        <v>375</v>
      </c>
      <c r="C174" s="21">
        <v>11.0375</v>
      </c>
      <c r="D174" s="38">
        <f t="shared" si="2"/>
        <v>1300.7316812499998</v>
      </c>
      <c r="E174" s="13"/>
      <c r="F174" s="25"/>
      <c r="G174" s="13"/>
      <c r="I174" s="7"/>
      <c r="N174" s="9"/>
      <c r="GN174"/>
      <c r="GO174"/>
    </row>
    <row r="175" spans="1:197" x14ac:dyDescent="0.25">
      <c r="A175" s="18" t="s">
        <v>64</v>
      </c>
      <c r="B175" s="21">
        <v>218.75</v>
      </c>
      <c r="C175" s="21">
        <v>8.91</v>
      </c>
      <c r="D175" s="38">
        <f t="shared" si="2"/>
        <v>966.04506500000002</v>
      </c>
      <c r="E175" s="13"/>
      <c r="F175" s="25"/>
      <c r="G175" s="13"/>
      <c r="I175" s="7"/>
      <c r="GN175"/>
      <c r="GO175"/>
    </row>
    <row r="176" spans="1:197" x14ac:dyDescent="0.25">
      <c r="A176" s="18" t="s">
        <v>167</v>
      </c>
      <c r="B176" s="21">
        <v>600</v>
      </c>
      <c r="C176" s="21">
        <v>19.7</v>
      </c>
      <c r="D176" s="38">
        <f t="shared" si="2"/>
        <v>2252.2685499999998</v>
      </c>
      <c r="E176" s="13"/>
      <c r="F176" s="25"/>
      <c r="G176" s="13"/>
      <c r="I176" s="7"/>
      <c r="GN176"/>
      <c r="GO176"/>
    </row>
    <row r="177" spans="1:197" x14ac:dyDescent="0.25">
      <c r="A177" s="18" t="s">
        <v>6</v>
      </c>
      <c r="B177" s="21">
        <v>250</v>
      </c>
      <c r="C177" s="21">
        <v>11.099999999999998</v>
      </c>
      <c r="D177" s="38">
        <f t="shared" si="2"/>
        <v>1180.9736499999999</v>
      </c>
      <c r="E177" s="13"/>
      <c r="F177" s="25"/>
      <c r="G177" s="13"/>
      <c r="H177" s="34"/>
      <c r="I177" s="14"/>
      <c r="GN177"/>
      <c r="GO177"/>
    </row>
    <row r="178" spans="1:197" x14ac:dyDescent="0.25">
      <c r="A178" s="17" t="s">
        <v>11</v>
      </c>
      <c r="B178" s="21">
        <v>543.75</v>
      </c>
      <c r="C178" s="21">
        <v>10.16</v>
      </c>
      <c r="D178" s="38">
        <f t="shared" si="2"/>
        <v>1395.88444</v>
      </c>
      <c r="E178" s="13"/>
      <c r="F178" s="25"/>
      <c r="G178" s="13"/>
      <c r="I178" s="7"/>
      <c r="GN178"/>
      <c r="GO178"/>
    </row>
    <row r="179" spans="1:197" x14ac:dyDescent="0.25">
      <c r="A179" s="18" t="s">
        <v>114</v>
      </c>
      <c r="B179" s="21">
        <v>555</v>
      </c>
      <c r="C179" s="21">
        <v>15.64</v>
      </c>
      <c r="D179" s="38">
        <f t="shared" si="2"/>
        <v>1866.75026</v>
      </c>
      <c r="E179" s="13"/>
      <c r="F179" s="25"/>
      <c r="G179" s="13"/>
      <c r="I179" s="7"/>
      <c r="GN179"/>
      <c r="GO179"/>
    </row>
    <row r="180" spans="1:197" x14ac:dyDescent="0.25">
      <c r="A180" s="17" t="s">
        <v>212</v>
      </c>
      <c r="B180" s="21">
        <v>375</v>
      </c>
      <c r="C180" s="21">
        <v>7.66</v>
      </c>
      <c r="D180" s="38">
        <f t="shared" si="2"/>
        <v>1017.45569</v>
      </c>
      <c r="E180" s="13"/>
      <c r="F180" s="25"/>
      <c r="G180" s="13"/>
      <c r="I180" s="7"/>
      <c r="GN180"/>
      <c r="GO180"/>
    </row>
    <row r="181" spans="1:197" x14ac:dyDescent="0.25">
      <c r="A181" s="17" t="s">
        <v>75</v>
      </c>
      <c r="B181" s="21">
        <v>568.75</v>
      </c>
      <c r="C181" s="21">
        <v>11.95</v>
      </c>
      <c r="D181" s="38">
        <f t="shared" si="2"/>
        <v>1571.0144249999998</v>
      </c>
      <c r="E181" s="13"/>
      <c r="F181" s="25"/>
      <c r="G181" s="13"/>
      <c r="I181" s="7"/>
      <c r="GN181"/>
      <c r="GO181"/>
    </row>
    <row r="182" spans="1:197" x14ac:dyDescent="0.25">
      <c r="A182" s="18" t="s">
        <v>122</v>
      </c>
      <c r="B182" s="21">
        <v>713.75</v>
      </c>
      <c r="C182" s="21">
        <v>15.899999999999999</v>
      </c>
      <c r="D182" s="38">
        <f t="shared" si="2"/>
        <v>2047.3068499999999</v>
      </c>
      <c r="E182" s="13"/>
      <c r="F182" s="25"/>
      <c r="G182" s="13"/>
      <c r="H182" s="34"/>
      <c r="I182" s="7"/>
      <c r="GN182"/>
      <c r="GO182"/>
    </row>
    <row r="183" spans="1:197" x14ac:dyDescent="0.25">
      <c r="A183" s="18" t="s">
        <v>77</v>
      </c>
      <c r="B183" s="21">
        <v>700</v>
      </c>
      <c r="C183" s="21">
        <v>13.26</v>
      </c>
      <c r="D183" s="38">
        <f t="shared" si="2"/>
        <v>1812.13609</v>
      </c>
      <c r="E183" s="13"/>
      <c r="F183" s="25"/>
      <c r="G183" s="13"/>
      <c r="I183" s="7"/>
      <c r="GN183"/>
      <c r="GO183"/>
    </row>
    <row r="184" spans="1:197" x14ac:dyDescent="0.25">
      <c r="A184" s="18" t="s">
        <v>38</v>
      </c>
      <c r="B184" s="21">
        <v>562.5</v>
      </c>
      <c r="C184" s="21">
        <v>10.5375</v>
      </c>
      <c r="D184" s="38">
        <f t="shared" si="2"/>
        <v>1446.29593125</v>
      </c>
      <c r="E184" s="13"/>
      <c r="F184" s="25"/>
      <c r="G184" s="13"/>
      <c r="H184" s="34"/>
      <c r="I184" s="7"/>
      <c r="GN184"/>
      <c r="GO184"/>
    </row>
    <row r="185" spans="1:197" x14ac:dyDescent="0.25">
      <c r="A185" s="18" t="s">
        <v>213</v>
      </c>
      <c r="B185" s="21">
        <v>625</v>
      </c>
      <c r="C185" s="21">
        <v>11.17</v>
      </c>
      <c r="D185" s="38">
        <f t="shared" si="2"/>
        <v>1561.8446549999999</v>
      </c>
      <c r="E185" s="13"/>
      <c r="F185" s="25"/>
      <c r="G185" s="13"/>
      <c r="I185" s="7"/>
      <c r="GN185"/>
      <c r="GO185"/>
    </row>
    <row r="186" spans="1:197" x14ac:dyDescent="0.25">
      <c r="A186" s="18" t="s">
        <v>141</v>
      </c>
      <c r="B186" s="21">
        <v>1250</v>
      </c>
      <c r="C186" s="21">
        <v>15.16</v>
      </c>
      <c r="D186" s="38">
        <f t="shared" si="2"/>
        <v>2521.4919399999999</v>
      </c>
      <c r="E186" s="13"/>
      <c r="F186" s="25"/>
      <c r="G186" s="13"/>
      <c r="I186" s="7"/>
      <c r="GN186"/>
      <c r="GO186"/>
    </row>
    <row r="187" spans="1:197" x14ac:dyDescent="0.25">
      <c r="A187" s="18" t="s">
        <v>144</v>
      </c>
      <c r="B187" s="21">
        <v>562.5</v>
      </c>
      <c r="C187" s="21">
        <v>23.1</v>
      </c>
      <c r="D187" s="38">
        <f t="shared" si="2"/>
        <v>2499.93165</v>
      </c>
      <c r="E187" s="13"/>
      <c r="F187" s="25"/>
      <c r="G187" s="13"/>
      <c r="I187" s="7"/>
      <c r="GN187"/>
      <c r="GO187"/>
    </row>
    <row r="188" spans="1:197" x14ac:dyDescent="0.25">
      <c r="A188" s="18" t="s">
        <v>84</v>
      </c>
      <c r="B188" s="21">
        <v>1286</v>
      </c>
      <c r="C188" s="21">
        <v>14.78</v>
      </c>
      <c r="D188" s="38">
        <f t="shared" si="2"/>
        <v>2525.62077</v>
      </c>
      <c r="E188" s="13"/>
      <c r="F188" s="25"/>
      <c r="G188" s="13"/>
      <c r="I188" s="7"/>
      <c r="GN188"/>
      <c r="GO188"/>
    </row>
    <row r="189" spans="1:197" x14ac:dyDescent="0.25">
      <c r="A189" s="17" t="s">
        <v>181</v>
      </c>
      <c r="B189" s="21">
        <v>256.25</v>
      </c>
      <c r="C189" s="21">
        <v>18.38</v>
      </c>
      <c r="D189" s="38">
        <f t="shared" si="2"/>
        <v>1797.8081699999998</v>
      </c>
      <c r="E189" s="13"/>
      <c r="F189" s="25"/>
      <c r="G189" s="13"/>
      <c r="I189" s="7"/>
      <c r="GN189"/>
      <c r="GO189"/>
    </row>
    <row r="190" spans="1:197" x14ac:dyDescent="0.25">
      <c r="A190" s="18" t="s">
        <v>214</v>
      </c>
      <c r="B190" s="21">
        <v>750</v>
      </c>
      <c r="C190" s="21">
        <v>11.41</v>
      </c>
      <c r="D190" s="38">
        <f t="shared" si="2"/>
        <v>1706.9738149999998</v>
      </c>
      <c r="E190" s="13"/>
      <c r="F190" s="25"/>
      <c r="G190" s="13"/>
      <c r="I190" s="7"/>
      <c r="GN190"/>
      <c r="GO190"/>
    </row>
    <row r="191" spans="1:197" x14ac:dyDescent="0.25">
      <c r="A191" s="18" t="s">
        <v>190</v>
      </c>
      <c r="B191" s="21">
        <v>1600</v>
      </c>
      <c r="C191" s="21">
        <v>13.91</v>
      </c>
      <c r="D191" s="38">
        <f t="shared" si="2"/>
        <v>2766.6525649999999</v>
      </c>
      <c r="E191" s="13"/>
      <c r="F191" s="25"/>
      <c r="G191" s="13"/>
      <c r="I191" s="7"/>
      <c r="GN191"/>
      <c r="GO191"/>
    </row>
    <row r="192" spans="1:197" x14ac:dyDescent="0.25">
      <c r="A192" s="17" t="s">
        <v>215</v>
      </c>
      <c r="B192" s="21">
        <v>531.25</v>
      </c>
      <c r="C192" s="21">
        <v>11.412500000000001</v>
      </c>
      <c r="D192" s="38">
        <f t="shared" si="2"/>
        <v>1488.4334937500003</v>
      </c>
      <c r="E192" s="13"/>
      <c r="F192" s="25"/>
      <c r="G192" s="13"/>
      <c r="GN192"/>
      <c r="GO192"/>
    </row>
    <row r="193" spans="1:197" x14ac:dyDescent="0.25">
      <c r="A193" s="18" t="s">
        <v>137</v>
      </c>
      <c r="B193" s="21">
        <v>1000</v>
      </c>
      <c r="C193" s="21">
        <v>13.54</v>
      </c>
      <c r="D193" s="38">
        <f t="shared" si="2"/>
        <v>2135.6201099999998</v>
      </c>
      <c r="E193" s="13"/>
      <c r="F193" s="25"/>
      <c r="G193" s="13"/>
      <c r="I193" s="7"/>
      <c r="GN193"/>
      <c r="GO193"/>
    </row>
    <row r="194" spans="1:197" x14ac:dyDescent="0.25">
      <c r="A194" s="18" t="s">
        <v>193</v>
      </c>
      <c r="B194" s="21">
        <v>125</v>
      </c>
      <c r="C194" s="21">
        <v>25.3</v>
      </c>
      <c r="D194" s="38">
        <f t="shared" si="2"/>
        <v>2246.94895</v>
      </c>
      <c r="E194" s="13"/>
      <c r="F194" s="25"/>
      <c r="G194" s="13"/>
      <c r="I194" s="7"/>
      <c r="GN194"/>
      <c r="GO194"/>
    </row>
    <row r="195" spans="1:197" x14ac:dyDescent="0.25">
      <c r="A195" s="18" t="s">
        <v>116</v>
      </c>
      <c r="B195" s="21">
        <v>662.5</v>
      </c>
      <c r="C195" s="21">
        <v>11.412499999999998</v>
      </c>
      <c r="D195" s="38">
        <f t="shared" si="2"/>
        <v>1619.6834937499998</v>
      </c>
      <c r="E195" s="13"/>
      <c r="F195" s="25"/>
      <c r="G195" s="13"/>
      <c r="I195" s="7"/>
      <c r="N195" s="9"/>
      <c r="GN195"/>
      <c r="GO195"/>
    </row>
    <row r="196" spans="1:197" x14ac:dyDescent="0.25">
      <c r="A196" s="17" t="s">
        <v>140</v>
      </c>
      <c r="B196" s="21"/>
      <c r="C196" s="21">
        <v>20.41</v>
      </c>
      <c r="D196" s="38">
        <f t="shared" ref="D196:D217" si="3">B196+C196*$E$1</f>
        <v>1711.817315</v>
      </c>
      <c r="E196" s="13"/>
      <c r="F196" s="25"/>
      <c r="G196" s="13"/>
      <c r="I196" s="7"/>
      <c r="GN196"/>
      <c r="GO196"/>
    </row>
    <row r="197" spans="1:197" x14ac:dyDescent="0.25">
      <c r="A197" s="17" t="s">
        <v>131</v>
      </c>
      <c r="B197" s="21">
        <v>600</v>
      </c>
      <c r="C197" s="21">
        <v>17.350000000000001</v>
      </c>
      <c r="D197" s="38">
        <f t="shared" si="3"/>
        <v>2055.170525</v>
      </c>
      <c r="E197" s="13"/>
      <c r="F197" s="25"/>
      <c r="G197" s="13"/>
      <c r="I197" s="14"/>
      <c r="N197" s="9"/>
      <c r="GN197"/>
      <c r="GO197"/>
    </row>
    <row r="198" spans="1:197" x14ac:dyDescent="0.25">
      <c r="A198" s="18" t="s">
        <v>9</v>
      </c>
      <c r="B198" s="21">
        <v>400</v>
      </c>
      <c r="C198" s="21">
        <v>9.1624999999999996</v>
      </c>
      <c r="D198" s="38">
        <f t="shared" si="3"/>
        <v>1168.47261875</v>
      </c>
      <c r="E198" s="13"/>
      <c r="F198" s="25"/>
      <c r="G198" s="13"/>
      <c r="I198" s="7"/>
      <c r="N198" s="9"/>
      <c r="GN198"/>
      <c r="GO198"/>
    </row>
    <row r="199" spans="1:197" x14ac:dyDescent="0.25">
      <c r="A199" s="18" t="s">
        <v>185</v>
      </c>
      <c r="B199" s="21">
        <v>1331.25</v>
      </c>
      <c r="C199" s="21">
        <v>17.920000000000002</v>
      </c>
      <c r="D199" s="38">
        <f t="shared" si="3"/>
        <v>2834.2272800000001</v>
      </c>
      <c r="E199" s="13"/>
      <c r="F199" s="25"/>
      <c r="G199" s="13"/>
      <c r="I199" s="7"/>
      <c r="GN199"/>
      <c r="GO199"/>
    </row>
    <row r="200" spans="1:197" x14ac:dyDescent="0.25">
      <c r="A200" s="18" t="s">
        <v>135</v>
      </c>
      <c r="B200" s="21">
        <v>587.5</v>
      </c>
      <c r="C200" s="21">
        <v>15.16</v>
      </c>
      <c r="D200" s="38">
        <f t="shared" si="3"/>
        <v>1858.9919399999999</v>
      </c>
      <c r="E200" s="13"/>
      <c r="F200" s="25"/>
      <c r="G200" s="13"/>
      <c r="I200" s="7"/>
      <c r="GN200"/>
      <c r="GO200"/>
    </row>
    <row r="201" spans="1:197" x14ac:dyDescent="0.25">
      <c r="A201" s="18" t="s">
        <v>99</v>
      </c>
      <c r="B201" s="21">
        <v>951.25</v>
      </c>
      <c r="C201" s="21">
        <v>12</v>
      </c>
      <c r="D201" s="38">
        <f t="shared" si="3"/>
        <v>1957.7080000000001</v>
      </c>
      <c r="E201" s="13"/>
      <c r="F201" s="25"/>
      <c r="G201" s="13"/>
      <c r="H201" s="34"/>
      <c r="I201" s="7"/>
      <c r="N201" s="9"/>
      <c r="GN201"/>
      <c r="GO201"/>
    </row>
    <row r="202" spans="1:197" x14ac:dyDescent="0.25">
      <c r="A202" s="17" t="s">
        <v>61</v>
      </c>
      <c r="B202" s="21">
        <v>750</v>
      </c>
      <c r="C202" s="21">
        <v>14.537499999999998</v>
      </c>
      <c r="D202" s="38">
        <f t="shared" si="3"/>
        <v>1969.2819312499998</v>
      </c>
      <c r="E202" s="13"/>
      <c r="F202" s="25"/>
      <c r="G202" s="13"/>
      <c r="I202" s="7"/>
      <c r="N202" s="9"/>
      <c r="GN202"/>
      <c r="GO202"/>
    </row>
    <row r="203" spans="1:197" x14ac:dyDescent="0.25">
      <c r="A203" s="18" t="s">
        <v>5</v>
      </c>
      <c r="B203" s="21">
        <v>412.5</v>
      </c>
      <c r="C203" s="21">
        <v>11.099999999999998</v>
      </c>
      <c r="D203" s="38">
        <f t="shared" si="3"/>
        <v>1343.4736499999999</v>
      </c>
      <c r="E203" s="13"/>
      <c r="F203" s="25"/>
      <c r="G203" s="13"/>
      <c r="I203" s="7"/>
      <c r="GN203"/>
      <c r="GO203"/>
    </row>
    <row r="204" spans="1:197" x14ac:dyDescent="0.25">
      <c r="A204" s="18" t="s">
        <v>216</v>
      </c>
      <c r="B204" s="21">
        <v>693.75</v>
      </c>
      <c r="C204" s="21">
        <v>16</v>
      </c>
      <c r="D204" s="38">
        <f t="shared" si="3"/>
        <v>2035.694</v>
      </c>
      <c r="E204" s="13"/>
      <c r="F204" s="25"/>
      <c r="G204" s="13"/>
      <c r="I204" s="7"/>
      <c r="GN204"/>
      <c r="GO204"/>
    </row>
    <row r="205" spans="1:197" x14ac:dyDescent="0.25">
      <c r="A205" s="17" t="s">
        <v>74</v>
      </c>
      <c r="B205" s="21">
        <v>682.5</v>
      </c>
      <c r="C205" s="21">
        <v>14.04</v>
      </c>
      <c r="D205" s="38">
        <f t="shared" si="3"/>
        <v>1860.0558599999999</v>
      </c>
      <c r="E205" s="13"/>
      <c r="F205" s="25"/>
      <c r="G205" s="13"/>
      <c r="I205" s="7"/>
      <c r="GN205"/>
      <c r="GO205"/>
    </row>
    <row r="206" spans="1:197" x14ac:dyDescent="0.25">
      <c r="A206" s="18" t="s">
        <v>65</v>
      </c>
      <c r="B206" s="21">
        <v>632.5</v>
      </c>
      <c r="C206" s="21">
        <v>12.13</v>
      </c>
      <c r="D206" s="38">
        <f t="shared" si="3"/>
        <v>1649.8612950000002</v>
      </c>
      <c r="E206" s="13"/>
      <c r="F206" s="25"/>
      <c r="G206" s="13"/>
      <c r="I206" s="7"/>
      <c r="GN206"/>
      <c r="GO206"/>
    </row>
    <row r="207" spans="1:197" x14ac:dyDescent="0.25">
      <c r="A207" s="17" t="s">
        <v>169</v>
      </c>
      <c r="B207" s="21">
        <v>625</v>
      </c>
      <c r="C207" s="21">
        <v>12.29</v>
      </c>
      <c r="D207" s="38">
        <f t="shared" si="3"/>
        <v>1655.7807349999998</v>
      </c>
      <c r="E207" s="13"/>
      <c r="F207" s="25"/>
      <c r="G207" s="13"/>
      <c r="I207" s="7"/>
      <c r="GN207"/>
      <c r="GO207"/>
    </row>
    <row r="208" spans="1:197" x14ac:dyDescent="0.25">
      <c r="A208" s="17" t="s">
        <v>44</v>
      </c>
      <c r="B208" s="21">
        <v>500</v>
      </c>
      <c r="C208" s="21">
        <v>11.41</v>
      </c>
      <c r="D208" s="38">
        <f t="shared" si="3"/>
        <v>1456.9738149999998</v>
      </c>
      <c r="E208" s="13"/>
      <c r="F208" s="25"/>
      <c r="G208" s="13"/>
      <c r="I208" s="7"/>
      <c r="GN208"/>
      <c r="GO208"/>
    </row>
    <row r="209" spans="1:197" x14ac:dyDescent="0.25">
      <c r="A209" s="17" t="s">
        <v>125</v>
      </c>
      <c r="B209" s="21">
        <v>602.5</v>
      </c>
      <c r="C209" s="21">
        <v>19.0625</v>
      </c>
      <c r="D209" s="38">
        <f t="shared" si="3"/>
        <v>2201.3004687499997</v>
      </c>
      <c r="E209" s="13"/>
      <c r="F209" s="25"/>
      <c r="G209" s="13"/>
      <c r="I209" s="7"/>
      <c r="GN209"/>
      <c r="GO209"/>
    </row>
    <row r="210" spans="1:197" x14ac:dyDescent="0.25">
      <c r="A210" s="18" t="s">
        <v>173</v>
      </c>
      <c r="B210" s="21">
        <v>647</v>
      </c>
      <c r="C210" s="21">
        <v>19.71</v>
      </c>
      <c r="D210" s="38">
        <f t="shared" si="3"/>
        <v>2300.1072650000001</v>
      </c>
      <c r="E210" s="13"/>
      <c r="F210" s="25"/>
      <c r="G210" s="13"/>
      <c r="I210" s="7"/>
      <c r="GN210"/>
      <c r="GO210"/>
    </row>
    <row r="211" spans="1:197" x14ac:dyDescent="0.25">
      <c r="A211" s="17" t="s">
        <v>194</v>
      </c>
      <c r="B211" s="21">
        <v>1912.5</v>
      </c>
      <c r="C211" s="21">
        <v>15.16</v>
      </c>
      <c r="D211" s="38">
        <f t="shared" si="3"/>
        <v>3183.9919399999999</v>
      </c>
      <c r="E211" s="13"/>
      <c r="F211" s="25"/>
      <c r="G211" s="13"/>
      <c r="I211" s="7"/>
      <c r="GN211"/>
      <c r="GO211"/>
    </row>
    <row r="212" spans="1:197" x14ac:dyDescent="0.25">
      <c r="A212" s="18" t="s">
        <v>17</v>
      </c>
      <c r="B212" s="21">
        <v>500</v>
      </c>
      <c r="C212" s="21">
        <v>10.86</v>
      </c>
      <c r="D212" s="38">
        <f t="shared" si="3"/>
        <v>1410.84449</v>
      </c>
      <c r="E212" s="13"/>
      <c r="F212" s="25"/>
      <c r="G212" s="13"/>
      <c r="I212" s="7"/>
      <c r="GN212"/>
      <c r="GO212"/>
    </row>
    <row r="213" spans="1:197" x14ac:dyDescent="0.25">
      <c r="A213" s="18" t="s">
        <v>109</v>
      </c>
      <c r="B213" s="21">
        <v>828.75</v>
      </c>
      <c r="C213" s="21">
        <v>11.87</v>
      </c>
      <c r="D213" s="38">
        <f t="shared" si="3"/>
        <v>1824.304705</v>
      </c>
      <c r="E213" s="13"/>
      <c r="F213" s="25"/>
      <c r="G213" s="13"/>
      <c r="I213" s="7"/>
      <c r="N213" s="9"/>
      <c r="GN213"/>
      <c r="GO213"/>
    </row>
    <row r="214" spans="1:197" x14ac:dyDescent="0.25">
      <c r="A214" s="17" t="s">
        <v>174</v>
      </c>
      <c r="B214" s="21">
        <v>1250</v>
      </c>
      <c r="C214" s="21">
        <v>13.35</v>
      </c>
      <c r="D214" s="38">
        <f t="shared" si="3"/>
        <v>2369.6845249999997</v>
      </c>
      <c r="E214" s="13"/>
      <c r="F214" s="25"/>
      <c r="G214" s="13"/>
      <c r="H214" s="8"/>
      <c r="I214" s="8"/>
      <c r="GN214"/>
      <c r="GO214"/>
    </row>
    <row r="215" spans="1:197" x14ac:dyDescent="0.25">
      <c r="A215" s="18" t="s">
        <v>72</v>
      </c>
      <c r="B215" s="21">
        <v>937.5</v>
      </c>
      <c r="C215" s="21">
        <v>11.412499999999998</v>
      </c>
      <c r="D215" s="38">
        <f t="shared" si="3"/>
        <v>1894.6834937499998</v>
      </c>
      <c r="E215" s="13"/>
      <c r="F215" s="25"/>
      <c r="G215" s="13"/>
      <c r="H215" s="35"/>
      <c r="I215" s="8"/>
      <c r="GN215"/>
      <c r="GO215"/>
    </row>
    <row r="216" spans="1:197" x14ac:dyDescent="0.25">
      <c r="A216" s="18" t="s">
        <v>170</v>
      </c>
      <c r="B216" s="21">
        <v>687.5</v>
      </c>
      <c r="C216" s="21">
        <v>21.18</v>
      </c>
      <c r="D216" s="38">
        <f t="shared" si="3"/>
        <v>2463.8983699999999</v>
      </c>
      <c r="E216" s="13"/>
      <c r="F216" s="25"/>
      <c r="G216" s="13"/>
      <c r="H216" s="8"/>
      <c r="I216" s="8"/>
      <c r="GN216"/>
      <c r="GO216"/>
    </row>
    <row r="217" spans="1:197" x14ac:dyDescent="0.25">
      <c r="A217" s="19" t="s">
        <v>110</v>
      </c>
      <c r="B217" s="39">
        <v>850</v>
      </c>
      <c r="C217" s="40">
        <v>12.8</v>
      </c>
      <c r="D217" s="41">
        <f t="shared" si="3"/>
        <v>1923.5552</v>
      </c>
      <c r="E217" s="13"/>
      <c r="F217" s="25"/>
      <c r="G217" s="13"/>
      <c r="H217" s="8"/>
      <c r="I217" s="8"/>
      <c r="GN217"/>
      <c r="GO217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B1" sqref="B1:D2"/>
    </sheetView>
  </sheetViews>
  <sheetFormatPr defaultRowHeight="15" x14ac:dyDescent="0.25"/>
  <cols>
    <col min="1" max="1" width="37" customWidth="1"/>
    <col min="2" max="3" width="10.7109375" bestFit="1" customWidth="1"/>
    <col min="4" max="4" width="23.140625" bestFit="1" customWidth="1"/>
    <col min="5" max="5" width="90.7109375" hidden="1" customWidth="1"/>
  </cols>
  <sheetData>
    <row r="1" spans="1:5" ht="30" x14ac:dyDescent="0.25">
      <c r="A1" s="36" t="s">
        <v>294</v>
      </c>
      <c r="B1" s="26" t="s">
        <v>196</v>
      </c>
      <c r="C1" s="26" t="s">
        <v>197</v>
      </c>
      <c r="D1" s="27" t="s">
        <v>293</v>
      </c>
      <c r="E1">
        <v>83.871499999999997</v>
      </c>
    </row>
    <row r="2" spans="1:5" ht="30.75" thickBot="1" x14ac:dyDescent="0.3">
      <c r="A2" s="30"/>
      <c r="B2" s="46" t="s">
        <v>295</v>
      </c>
      <c r="C2" s="46" t="s">
        <v>295</v>
      </c>
      <c r="D2" s="47" t="s">
        <v>296</v>
      </c>
    </row>
    <row r="3" spans="1:5" x14ac:dyDescent="0.25">
      <c r="A3" s="23" t="s">
        <v>220</v>
      </c>
      <c r="B3" s="22">
        <v>0</v>
      </c>
      <c r="C3" s="22">
        <v>33.25</v>
      </c>
      <c r="D3" s="42">
        <f>B3+C3*$E$1</f>
        <v>2788.7273749999999</v>
      </c>
    </row>
    <row r="4" spans="1:5" x14ac:dyDescent="0.25">
      <c r="A4" s="23" t="s">
        <v>231</v>
      </c>
      <c r="B4" s="22"/>
      <c r="C4" s="22">
        <v>32.86</v>
      </c>
      <c r="D4" s="43">
        <f t="shared" ref="D4:D67" si="0">B4+C4*$E$1</f>
        <v>2756.0174899999997</v>
      </c>
    </row>
    <row r="5" spans="1:5" x14ac:dyDescent="0.25">
      <c r="A5" s="23" t="s">
        <v>266</v>
      </c>
      <c r="B5" s="22"/>
      <c r="C5" s="22">
        <v>45.37</v>
      </c>
      <c r="D5" s="43">
        <f t="shared" si="0"/>
        <v>3805.2499549999998</v>
      </c>
    </row>
    <row r="6" spans="1:5" x14ac:dyDescent="0.25">
      <c r="A6" s="23" t="s">
        <v>128</v>
      </c>
      <c r="B6" s="22">
        <v>708.16</v>
      </c>
      <c r="C6" s="22">
        <v>37.5</v>
      </c>
      <c r="D6" s="43">
        <f t="shared" si="0"/>
        <v>3853.3412499999999</v>
      </c>
    </row>
    <row r="7" spans="1:5" x14ac:dyDescent="0.25">
      <c r="A7" s="23" t="s">
        <v>291</v>
      </c>
      <c r="B7" s="22">
        <v>312.5</v>
      </c>
      <c r="C7" s="22">
        <v>38.75</v>
      </c>
      <c r="D7" s="43">
        <f t="shared" si="0"/>
        <v>3562.5206250000001</v>
      </c>
    </row>
    <row r="8" spans="1:5" x14ac:dyDescent="0.25">
      <c r="A8" s="23" t="s">
        <v>274</v>
      </c>
      <c r="B8" s="22">
        <v>685</v>
      </c>
      <c r="C8" s="22">
        <v>45.5</v>
      </c>
      <c r="D8" s="43">
        <f t="shared" si="0"/>
        <v>4501.1532499999994</v>
      </c>
    </row>
    <row r="9" spans="1:5" x14ac:dyDescent="0.25">
      <c r="A9" s="23" t="s">
        <v>268</v>
      </c>
      <c r="B9" s="22">
        <v>708.16</v>
      </c>
      <c r="C9" s="22">
        <v>41.2</v>
      </c>
      <c r="D9" s="43">
        <f t="shared" si="0"/>
        <v>4163.6657999999998</v>
      </c>
    </row>
    <row r="10" spans="1:5" x14ac:dyDescent="0.25">
      <c r="A10" s="23" t="s">
        <v>255</v>
      </c>
      <c r="B10" s="22">
        <v>643.75</v>
      </c>
      <c r="C10" s="22">
        <v>33.450000000000003</v>
      </c>
      <c r="D10" s="43">
        <f t="shared" si="0"/>
        <v>3449.251675</v>
      </c>
    </row>
    <row r="11" spans="1:5" x14ac:dyDescent="0.25">
      <c r="A11" s="23" t="s">
        <v>226</v>
      </c>
      <c r="B11" s="22"/>
      <c r="C11" s="22">
        <v>29.5</v>
      </c>
      <c r="D11" s="43">
        <f t="shared" si="0"/>
        <v>2474.2092499999999</v>
      </c>
    </row>
    <row r="12" spans="1:5" x14ac:dyDescent="0.25">
      <c r="A12" s="23" t="s">
        <v>243</v>
      </c>
      <c r="B12" s="22"/>
      <c r="C12" s="22">
        <v>41.25</v>
      </c>
      <c r="D12" s="43">
        <f t="shared" si="0"/>
        <v>3459.6993749999997</v>
      </c>
    </row>
    <row r="13" spans="1:5" x14ac:dyDescent="0.25">
      <c r="A13" s="23" t="s">
        <v>257</v>
      </c>
      <c r="B13" s="22"/>
      <c r="C13" s="22">
        <v>38.299999999999997</v>
      </c>
      <c r="D13" s="43">
        <f t="shared" si="0"/>
        <v>3212.2784499999998</v>
      </c>
    </row>
    <row r="14" spans="1:5" x14ac:dyDescent="0.25">
      <c r="A14" s="23" t="s">
        <v>272</v>
      </c>
      <c r="B14" s="22"/>
      <c r="C14" s="22">
        <v>49.15</v>
      </c>
      <c r="D14" s="43">
        <f t="shared" si="0"/>
        <v>4122.2842249999994</v>
      </c>
    </row>
    <row r="15" spans="1:5" x14ac:dyDescent="0.25">
      <c r="A15" s="23" t="s">
        <v>245</v>
      </c>
      <c r="B15" s="22"/>
      <c r="C15" s="22">
        <v>38.03</v>
      </c>
      <c r="D15" s="43">
        <f t="shared" si="0"/>
        <v>3189.6331449999998</v>
      </c>
    </row>
    <row r="16" spans="1:5" x14ac:dyDescent="0.25">
      <c r="A16" s="23" t="s">
        <v>229</v>
      </c>
      <c r="B16" s="22">
        <v>707.5</v>
      </c>
      <c r="C16" s="22">
        <v>25.2</v>
      </c>
      <c r="D16" s="43">
        <f t="shared" si="0"/>
        <v>2821.0617999999999</v>
      </c>
    </row>
    <row r="17" spans="1:4" x14ac:dyDescent="0.25">
      <c r="A17" s="23" t="s">
        <v>22</v>
      </c>
      <c r="B17" s="22">
        <v>710</v>
      </c>
      <c r="C17" s="22">
        <v>48.75</v>
      </c>
      <c r="D17" s="43">
        <f t="shared" si="0"/>
        <v>4798.7356249999993</v>
      </c>
    </row>
    <row r="18" spans="1:4" x14ac:dyDescent="0.25">
      <c r="A18" s="23" t="s">
        <v>254</v>
      </c>
      <c r="B18" s="22">
        <v>625</v>
      </c>
      <c r="C18" s="22">
        <v>42.5</v>
      </c>
      <c r="D18" s="43">
        <f t="shared" si="0"/>
        <v>4189.5387499999997</v>
      </c>
    </row>
    <row r="19" spans="1:4" x14ac:dyDescent="0.25">
      <c r="A19" s="23" t="s">
        <v>248</v>
      </c>
      <c r="B19" s="22">
        <v>558.75</v>
      </c>
      <c r="C19" s="22">
        <v>35.6</v>
      </c>
      <c r="D19" s="43">
        <f t="shared" si="0"/>
        <v>3544.5754000000002</v>
      </c>
    </row>
    <row r="20" spans="1:4" x14ac:dyDescent="0.25">
      <c r="A20" s="23" t="s">
        <v>261</v>
      </c>
      <c r="B20" s="22">
        <v>708.16</v>
      </c>
      <c r="C20" s="22">
        <v>34.58</v>
      </c>
      <c r="D20" s="43">
        <f t="shared" si="0"/>
        <v>3608.4364699999996</v>
      </c>
    </row>
    <row r="21" spans="1:4" x14ac:dyDescent="0.25">
      <c r="A21" s="23" t="s">
        <v>271</v>
      </c>
      <c r="B21" s="22"/>
      <c r="C21" s="22">
        <v>42.59</v>
      </c>
      <c r="D21" s="43">
        <f t="shared" si="0"/>
        <v>3572.0871850000003</v>
      </c>
    </row>
    <row r="22" spans="1:4" x14ac:dyDescent="0.25">
      <c r="A22" s="23" t="s">
        <v>223</v>
      </c>
      <c r="B22" s="22">
        <v>250</v>
      </c>
      <c r="C22" s="22">
        <v>23.5</v>
      </c>
      <c r="D22" s="43">
        <f t="shared" si="0"/>
        <v>2220.9802499999996</v>
      </c>
    </row>
    <row r="23" spans="1:4" x14ac:dyDescent="0.25">
      <c r="A23" s="23" t="s">
        <v>217</v>
      </c>
      <c r="B23" s="22"/>
      <c r="C23" s="22">
        <v>12.137500000000001</v>
      </c>
      <c r="D23" s="43">
        <f t="shared" si="0"/>
        <v>1017.9903312500001</v>
      </c>
    </row>
    <row r="24" spans="1:4" x14ac:dyDescent="0.25">
      <c r="A24" s="23" t="s">
        <v>280</v>
      </c>
      <c r="B24" s="22">
        <v>842.5</v>
      </c>
      <c r="C24" s="22">
        <v>38.21</v>
      </c>
      <c r="D24" s="43">
        <f t="shared" si="0"/>
        <v>4047.2300150000001</v>
      </c>
    </row>
    <row r="25" spans="1:4" x14ac:dyDescent="0.25">
      <c r="A25" s="23" t="s">
        <v>263</v>
      </c>
      <c r="B25" s="22">
        <v>717.5</v>
      </c>
      <c r="C25" s="22">
        <v>42.5</v>
      </c>
      <c r="D25" s="43">
        <f t="shared" si="0"/>
        <v>4282.0387499999997</v>
      </c>
    </row>
    <row r="26" spans="1:4" x14ac:dyDescent="0.25">
      <c r="A26" s="23" t="s">
        <v>277</v>
      </c>
      <c r="B26" s="22"/>
      <c r="C26" s="22">
        <v>44.5</v>
      </c>
      <c r="D26" s="43">
        <f t="shared" si="0"/>
        <v>3732.2817500000001</v>
      </c>
    </row>
    <row r="27" spans="1:4" x14ac:dyDescent="0.25">
      <c r="A27" s="23" t="s">
        <v>228</v>
      </c>
      <c r="B27" s="22"/>
      <c r="C27" s="22">
        <v>28.2</v>
      </c>
      <c r="D27" s="43">
        <f t="shared" si="0"/>
        <v>2365.1763000000001</v>
      </c>
    </row>
    <row r="28" spans="1:4" x14ac:dyDescent="0.25">
      <c r="A28" s="23" t="s">
        <v>222</v>
      </c>
      <c r="B28" s="22"/>
      <c r="C28" s="22">
        <v>28.8</v>
      </c>
      <c r="D28" s="43">
        <f t="shared" si="0"/>
        <v>2415.4992000000002</v>
      </c>
    </row>
    <row r="29" spans="1:4" x14ac:dyDescent="0.25">
      <c r="A29" s="23" t="s">
        <v>221</v>
      </c>
      <c r="B29" s="22"/>
      <c r="C29" s="22">
        <v>28</v>
      </c>
      <c r="D29" s="43">
        <f t="shared" si="0"/>
        <v>2348.402</v>
      </c>
    </row>
    <row r="30" spans="1:4" x14ac:dyDescent="0.25">
      <c r="A30" s="23" t="s">
        <v>237</v>
      </c>
      <c r="B30" s="22"/>
      <c r="C30" s="22">
        <v>35</v>
      </c>
      <c r="D30" s="43">
        <f t="shared" si="0"/>
        <v>2935.5025000000001</v>
      </c>
    </row>
    <row r="31" spans="1:4" x14ac:dyDescent="0.25">
      <c r="A31" s="23" t="s">
        <v>282</v>
      </c>
      <c r="B31" s="22">
        <v>686.34</v>
      </c>
      <c r="C31" s="22">
        <v>50.31</v>
      </c>
      <c r="D31" s="43">
        <f t="shared" si="0"/>
        <v>4905.9151650000003</v>
      </c>
    </row>
    <row r="32" spans="1:4" x14ac:dyDescent="0.25">
      <c r="A32" s="23" t="s">
        <v>264</v>
      </c>
      <c r="B32" s="22">
        <v>708.16</v>
      </c>
      <c r="C32" s="22">
        <v>35.619999999999997</v>
      </c>
      <c r="D32" s="43">
        <f t="shared" si="0"/>
        <v>3695.6628299999998</v>
      </c>
    </row>
    <row r="33" spans="1:4" x14ac:dyDescent="0.25">
      <c r="A33" s="23" t="s">
        <v>281</v>
      </c>
      <c r="B33" s="22">
        <v>708</v>
      </c>
      <c r="C33" s="22">
        <v>45.08</v>
      </c>
      <c r="D33" s="43">
        <f t="shared" si="0"/>
        <v>4488.9272199999996</v>
      </c>
    </row>
    <row r="34" spans="1:4" x14ac:dyDescent="0.25">
      <c r="A34" s="23" t="s">
        <v>172</v>
      </c>
      <c r="B34" s="22">
        <v>625</v>
      </c>
      <c r="C34" s="22">
        <v>51</v>
      </c>
      <c r="D34" s="43">
        <f t="shared" si="0"/>
        <v>4902.4465</v>
      </c>
    </row>
    <row r="35" spans="1:4" x14ac:dyDescent="0.25">
      <c r="A35" s="23" t="s">
        <v>285</v>
      </c>
      <c r="B35" s="22">
        <v>708</v>
      </c>
      <c r="C35" s="22">
        <v>31.25</v>
      </c>
      <c r="D35" s="43">
        <f t="shared" si="0"/>
        <v>3328.984375</v>
      </c>
    </row>
    <row r="36" spans="1:4" x14ac:dyDescent="0.25">
      <c r="A36" s="23" t="s">
        <v>269</v>
      </c>
      <c r="B36" s="22">
        <v>656.25</v>
      </c>
      <c r="C36" s="22">
        <v>39</v>
      </c>
      <c r="D36" s="43">
        <f t="shared" si="0"/>
        <v>3927.2384999999999</v>
      </c>
    </row>
    <row r="37" spans="1:4" x14ac:dyDescent="0.25">
      <c r="A37" s="23" t="s">
        <v>244</v>
      </c>
      <c r="B37" s="22"/>
      <c r="C37" s="22">
        <v>31.28</v>
      </c>
      <c r="D37" s="43">
        <f t="shared" si="0"/>
        <v>2623.5005200000001</v>
      </c>
    </row>
    <row r="38" spans="1:4" x14ac:dyDescent="0.25">
      <c r="A38" s="23" t="s">
        <v>132</v>
      </c>
      <c r="B38" s="22"/>
      <c r="C38" s="22">
        <v>26.88</v>
      </c>
      <c r="D38" s="43">
        <f t="shared" si="0"/>
        <v>2254.4659199999996</v>
      </c>
    </row>
    <row r="39" spans="1:4" x14ac:dyDescent="0.25">
      <c r="A39" s="23" t="s">
        <v>273</v>
      </c>
      <c r="B39" s="22"/>
      <c r="C39" s="22">
        <v>42.41</v>
      </c>
      <c r="D39" s="43">
        <f t="shared" si="0"/>
        <v>3556.9903149999996</v>
      </c>
    </row>
    <row r="40" spans="1:4" x14ac:dyDescent="0.25">
      <c r="A40" s="23" t="s">
        <v>129</v>
      </c>
      <c r="B40" s="22">
        <v>843.75</v>
      </c>
      <c r="C40" s="22">
        <v>37.5</v>
      </c>
      <c r="D40" s="43">
        <f t="shared" si="0"/>
        <v>3988.9312500000001</v>
      </c>
    </row>
    <row r="41" spans="1:4" x14ac:dyDescent="0.25">
      <c r="A41" s="23" t="s">
        <v>239</v>
      </c>
      <c r="B41" s="22">
        <v>250</v>
      </c>
      <c r="C41" s="22">
        <v>32.520000000000003</v>
      </c>
      <c r="D41" s="43">
        <f t="shared" si="0"/>
        <v>2977.5011800000002</v>
      </c>
    </row>
    <row r="42" spans="1:4" x14ac:dyDescent="0.25">
      <c r="A42" s="23" t="s">
        <v>142</v>
      </c>
      <c r="B42" s="22">
        <v>708.75</v>
      </c>
      <c r="C42" s="22">
        <v>26.21</v>
      </c>
      <c r="D42" s="43">
        <f t="shared" si="0"/>
        <v>2907.022015</v>
      </c>
    </row>
    <row r="43" spans="1:4" x14ac:dyDescent="0.25">
      <c r="A43" s="23" t="s">
        <v>225</v>
      </c>
      <c r="B43" s="22"/>
      <c r="C43" s="22">
        <v>31.5</v>
      </c>
      <c r="D43" s="43">
        <f t="shared" si="0"/>
        <v>2641.9522499999998</v>
      </c>
    </row>
    <row r="44" spans="1:4" x14ac:dyDescent="0.25">
      <c r="A44" s="23" t="s">
        <v>232</v>
      </c>
      <c r="B44" s="22"/>
      <c r="C44" s="22">
        <v>35.46</v>
      </c>
      <c r="D44" s="43">
        <f t="shared" si="0"/>
        <v>2974.0833899999998</v>
      </c>
    </row>
    <row r="45" spans="1:4" x14ac:dyDescent="0.25">
      <c r="A45" s="23" t="s">
        <v>154</v>
      </c>
      <c r="B45" s="22"/>
      <c r="C45" s="22">
        <v>33.79</v>
      </c>
      <c r="D45" s="43">
        <f t="shared" si="0"/>
        <v>2834.017985</v>
      </c>
    </row>
    <row r="46" spans="1:4" x14ac:dyDescent="0.25">
      <c r="A46" s="23" t="s">
        <v>258</v>
      </c>
      <c r="B46" s="22">
        <v>625</v>
      </c>
      <c r="C46" s="22">
        <v>34.380000000000003</v>
      </c>
      <c r="D46" s="43">
        <f t="shared" si="0"/>
        <v>3508.5021700000002</v>
      </c>
    </row>
    <row r="47" spans="1:4" x14ac:dyDescent="0.25">
      <c r="A47" s="23" t="s">
        <v>246</v>
      </c>
      <c r="B47" s="22"/>
      <c r="C47" s="22">
        <v>35</v>
      </c>
      <c r="D47" s="43">
        <f t="shared" si="0"/>
        <v>2935.5025000000001</v>
      </c>
    </row>
    <row r="48" spans="1:4" x14ac:dyDescent="0.25">
      <c r="A48" s="23" t="s">
        <v>91</v>
      </c>
      <c r="B48" s="22">
        <v>706</v>
      </c>
      <c r="C48" s="22">
        <v>23.55</v>
      </c>
      <c r="D48" s="43">
        <f t="shared" si="0"/>
        <v>2681.1738249999999</v>
      </c>
    </row>
    <row r="49" spans="1:4" x14ac:dyDescent="0.25">
      <c r="A49" s="23" t="s">
        <v>256</v>
      </c>
      <c r="B49" s="22"/>
      <c r="C49" s="22">
        <v>41.19</v>
      </c>
      <c r="D49" s="43">
        <f t="shared" si="0"/>
        <v>3454.6670849999996</v>
      </c>
    </row>
    <row r="50" spans="1:4" x14ac:dyDescent="0.25">
      <c r="A50" s="23" t="s">
        <v>218</v>
      </c>
      <c r="B50" s="22"/>
      <c r="C50" s="22">
        <v>22.8</v>
      </c>
      <c r="D50" s="43">
        <f t="shared" si="0"/>
        <v>1912.2701999999999</v>
      </c>
    </row>
    <row r="51" spans="1:4" x14ac:dyDescent="0.25">
      <c r="A51" s="23" t="s">
        <v>242</v>
      </c>
      <c r="B51" s="22">
        <v>500</v>
      </c>
      <c r="C51" s="22">
        <v>30</v>
      </c>
      <c r="D51" s="43">
        <f t="shared" si="0"/>
        <v>3016.145</v>
      </c>
    </row>
    <row r="52" spans="1:4" x14ac:dyDescent="0.25">
      <c r="A52" s="23" t="s">
        <v>260</v>
      </c>
      <c r="B52" s="22">
        <v>585</v>
      </c>
      <c r="C52" s="22">
        <v>36.56</v>
      </c>
      <c r="D52" s="43">
        <f t="shared" si="0"/>
        <v>3651.34204</v>
      </c>
    </row>
    <row r="53" spans="1:4" x14ac:dyDescent="0.25">
      <c r="A53" s="23" t="s">
        <v>249</v>
      </c>
      <c r="B53" s="22"/>
      <c r="C53" s="22">
        <v>39.770000000000003</v>
      </c>
      <c r="D53" s="43">
        <f t="shared" si="0"/>
        <v>3335.569555</v>
      </c>
    </row>
    <row r="54" spans="1:4" x14ac:dyDescent="0.25">
      <c r="A54" s="23" t="s">
        <v>252</v>
      </c>
      <c r="B54" s="22">
        <v>687.5</v>
      </c>
      <c r="C54" s="22">
        <v>31.25</v>
      </c>
      <c r="D54" s="43">
        <f t="shared" si="0"/>
        <v>3308.484375</v>
      </c>
    </row>
    <row r="55" spans="1:4" x14ac:dyDescent="0.25">
      <c r="A55" s="23" t="s">
        <v>283</v>
      </c>
      <c r="B55" s="22">
        <v>708.16</v>
      </c>
      <c r="C55" s="22">
        <v>41.86</v>
      </c>
      <c r="D55" s="43">
        <f t="shared" si="0"/>
        <v>4219.02099</v>
      </c>
    </row>
    <row r="56" spans="1:4" x14ac:dyDescent="0.25">
      <c r="A56" s="23" t="s">
        <v>80</v>
      </c>
      <c r="B56" s="22">
        <v>708.13</v>
      </c>
      <c r="C56" s="22">
        <v>29.44</v>
      </c>
      <c r="D56" s="43">
        <f t="shared" si="0"/>
        <v>3177.3069600000003</v>
      </c>
    </row>
    <row r="57" spans="1:4" x14ac:dyDescent="0.25">
      <c r="A57" s="23" t="s">
        <v>288</v>
      </c>
      <c r="B57" s="22">
        <v>722.94</v>
      </c>
      <c r="C57" s="22">
        <v>56.35</v>
      </c>
      <c r="D57" s="43">
        <f t="shared" si="0"/>
        <v>5449.0990249999995</v>
      </c>
    </row>
    <row r="58" spans="1:4" x14ac:dyDescent="0.25">
      <c r="A58" s="23" t="s">
        <v>230</v>
      </c>
      <c r="B58" s="22"/>
      <c r="C58" s="22">
        <v>26.63</v>
      </c>
      <c r="D58" s="43">
        <f t="shared" si="0"/>
        <v>2233.4980449999998</v>
      </c>
    </row>
    <row r="59" spans="1:4" x14ac:dyDescent="0.25">
      <c r="A59" s="23" t="s">
        <v>101</v>
      </c>
      <c r="B59" s="22">
        <v>388.75</v>
      </c>
      <c r="C59" s="22">
        <v>21.4</v>
      </c>
      <c r="D59" s="43">
        <f t="shared" si="0"/>
        <v>2183.6000999999997</v>
      </c>
    </row>
    <row r="60" spans="1:4" x14ac:dyDescent="0.25">
      <c r="A60" s="23" t="s">
        <v>106</v>
      </c>
      <c r="B60" s="22">
        <v>642.5</v>
      </c>
      <c r="C60" s="22">
        <v>32.19</v>
      </c>
      <c r="D60" s="43">
        <f t="shared" si="0"/>
        <v>3342.3235849999996</v>
      </c>
    </row>
    <row r="61" spans="1:4" x14ac:dyDescent="0.25">
      <c r="A61" s="23" t="s">
        <v>284</v>
      </c>
      <c r="B61" s="22"/>
      <c r="C61" s="22">
        <v>50.75</v>
      </c>
      <c r="D61" s="43">
        <f t="shared" si="0"/>
        <v>4256.4786249999997</v>
      </c>
    </row>
    <row r="62" spans="1:4" x14ac:dyDescent="0.25">
      <c r="A62" s="23" t="s">
        <v>143</v>
      </c>
      <c r="B62" s="22">
        <v>618.75</v>
      </c>
      <c r="C62" s="22">
        <v>42.38</v>
      </c>
      <c r="D62" s="43">
        <f t="shared" si="0"/>
        <v>4173.2241699999995</v>
      </c>
    </row>
    <row r="63" spans="1:4" x14ac:dyDescent="0.25">
      <c r="A63" s="23" t="s">
        <v>276</v>
      </c>
      <c r="B63" s="22">
        <v>500</v>
      </c>
      <c r="C63" s="22">
        <v>40</v>
      </c>
      <c r="D63" s="43">
        <f t="shared" si="0"/>
        <v>3854.8599999999997</v>
      </c>
    </row>
    <row r="64" spans="1:4" x14ac:dyDescent="0.25">
      <c r="A64" s="23" t="s">
        <v>275</v>
      </c>
      <c r="B64" s="22">
        <v>708.16</v>
      </c>
      <c r="C64" s="22">
        <v>45.11</v>
      </c>
      <c r="D64" s="43">
        <f t="shared" si="0"/>
        <v>4491.6033649999999</v>
      </c>
    </row>
    <row r="65" spans="1:4" x14ac:dyDescent="0.25">
      <c r="A65" s="23" t="s">
        <v>236</v>
      </c>
      <c r="B65" s="22">
        <v>625</v>
      </c>
      <c r="C65" s="22">
        <v>26.88</v>
      </c>
      <c r="D65" s="43">
        <f t="shared" si="0"/>
        <v>2879.4659199999996</v>
      </c>
    </row>
    <row r="66" spans="1:4" x14ac:dyDescent="0.25">
      <c r="A66" s="23" t="s">
        <v>278</v>
      </c>
      <c r="B66" s="22">
        <v>705</v>
      </c>
      <c r="C66" s="22">
        <v>45</v>
      </c>
      <c r="D66" s="43">
        <f t="shared" si="0"/>
        <v>4479.2174999999997</v>
      </c>
    </row>
    <row r="67" spans="1:4" x14ac:dyDescent="0.25">
      <c r="A67" s="23" t="s">
        <v>81</v>
      </c>
      <c r="B67" s="22"/>
      <c r="C67" s="22">
        <v>38.5</v>
      </c>
      <c r="D67" s="43">
        <f t="shared" si="0"/>
        <v>3229.0527499999998</v>
      </c>
    </row>
    <row r="68" spans="1:4" x14ac:dyDescent="0.25">
      <c r="A68" s="23" t="s">
        <v>161</v>
      </c>
      <c r="B68" s="22"/>
      <c r="C68" s="22">
        <v>41.25</v>
      </c>
      <c r="D68" s="43">
        <f t="shared" ref="D68:D99" si="1">B68+C68*$E$1</f>
        <v>3459.6993749999997</v>
      </c>
    </row>
    <row r="69" spans="1:4" x14ac:dyDescent="0.25">
      <c r="A69" s="23" t="s">
        <v>270</v>
      </c>
      <c r="B69" s="22">
        <v>812.5</v>
      </c>
      <c r="C69" s="22">
        <v>37</v>
      </c>
      <c r="D69" s="43">
        <f t="shared" si="1"/>
        <v>3915.7455</v>
      </c>
    </row>
    <row r="70" spans="1:4" x14ac:dyDescent="0.25">
      <c r="A70" s="23" t="s">
        <v>235</v>
      </c>
      <c r="B70" s="22"/>
      <c r="C70" s="22">
        <v>28.56</v>
      </c>
      <c r="D70" s="43">
        <f t="shared" si="1"/>
        <v>2395.3700399999998</v>
      </c>
    </row>
    <row r="71" spans="1:4" x14ac:dyDescent="0.25">
      <c r="A71" s="23" t="s">
        <v>234</v>
      </c>
      <c r="B71" s="22"/>
      <c r="C71" s="22">
        <v>36</v>
      </c>
      <c r="D71" s="43">
        <f t="shared" si="1"/>
        <v>3019.3739999999998</v>
      </c>
    </row>
    <row r="72" spans="1:4" x14ac:dyDescent="0.25">
      <c r="A72" s="23" t="s">
        <v>117</v>
      </c>
      <c r="B72" s="22"/>
      <c r="C72" s="22">
        <v>29.08</v>
      </c>
      <c r="D72" s="43">
        <f t="shared" si="1"/>
        <v>2438.9832199999996</v>
      </c>
    </row>
    <row r="73" spans="1:4" x14ac:dyDescent="0.25">
      <c r="A73" s="23" t="s">
        <v>219</v>
      </c>
      <c r="B73" s="22"/>
      <c r="C73" s="22">
        <v>29.58</v>
      </c>
      <c r="D73" s="43">
        <f t="shared" si="1"/>
        <v>2480.9189699999997</v>
      </c>
    </row>
    <row r="74" spans="1:4" x14ac:dyDescent="0.25">
      <c r="A74" s="23" t="s">
        <v>290</v>
      </c>
      <c r="B74" s="22">
        <v>781.66</v>
      </c>
      <c r="C74" s="22">
        <v>70.3</v>
      </c>
      <c r="D74" s="43">
        <f t="shared" si="1"/>
        <v>6677.8264499999996</v>
      </c>
    </row>
    <row r="75" spans="1:4" x14ac:dyDescent="0.25">
      <c r="A75" s="23" t="s">
        <v>253</v>
      </c>
      <c r="B75" s="22">
        <v>656.25</v>
      </c>
      <c r="C75" s="22">
        <v>30</v>
      </c>
      <c r="D75" s="43">
        <f t="shared" si="1"/>
        <v>3172.395</v>
      </c>
    </row>
    <row r="76" spans="1:4" x14ac:dyDescent="0.25">
      <c r="A76" s="23" t="s">
        <v>267</v>
      </c>
      <c r="B76" s="22">
        <v>708.75</v>
      </c>
      <c r="C76" s="22">
        <v>53.13</v>
      </c>
      <c r="D76" s="43">
        <f t="shared" si="1"/>
        <v>5164.8427950000005</v>
      </c>
    </row>
    <row r="77" spans="1:4" x14ac:dyDescent="0.25">
      <c r="A77" s="23" t="s">
        <v>175</v>
      </c>
      <c r="B77" s="22">
        <v>407.5</v>
      </c>
      <c r="C77" s="22">
        <v>32.5</v>
      </c>
      <c r="D77" s="43">
        <f t="shared" si="1"/>
        <v>3133.32375</v>
      </c>
    </row>
    <row r="78" spans="1:4" x14ac:dyDescent="0.25">
      <c r="A78" s="23" t="s">
        <v>127</v>
      </c>
      <c r="B78" s="22">
        <v>656.25</v>
      </c>
      <c r="C78" s="22">
        <v>31.88</v>
      </c>
      <c r="D78" s="43">
        <f t="shared" si="1"/>
        <v>3330.0734199999997</v>
      </c>
    </row>
    <row r="79" spans="1:4" x14ac:dyDescent="0.25">
      <c r="A79" s="23" t="s">
        <v>227</v>
      </c>
      <c r="B79" s="22"/>
      <c r="C79" s="22">
        <v>30</v>
      </c>
      <c r="D79" s="43">
        <f t="shared" si="1"/>
        <v>2516.145</v>
      </c>
    </row>
    <row r="80" spans="1:4" x14ac:dyDescent="0.25">
      <c r="A80" s="23" t="s">
        <v>286</v>
      </c>
      <c r="B80" s="22">
        <v>562.5</v>
      </c>
      <c r="C80" s="22">
        <v>51.55</v>
      </c>
      <c r="D80" s="43">
        <f t="shared" si="1"/>
        <v>4886.0758249999999</v>
      </c>
    </row>
    <row r="81" spans="1:4" x14ac:dyDescent="0.25">
      <c r="A81" s="23" t="s">
        <v>289</v>
      </c>
      <c r="B81" s="22">
        <v>740</v>
      </c>
      <c r="C81" s="22">
        <v>60</v>
      </c>
      <c r="D81" s="43">
        <f t="shared" si="1"/>
        <v>5772.29</v>
      </c>
    </row>
    <row r="82" spans="1:4" x14ac:dyDescent="0.25">
      <c r="A82" s="23" t="s">
        <v>224</v>
      </c>
      <c r="B82" s="22"/>
      <c r="C82" s="22">
        <v>23.75</v>
      </c>
      <c r="D82" s="43">
        <f t="shared" si="1"/>
        <v>1991.9481249999999</v>
      </c>
    </row>
    <row r="83" spans="1:4" x14ac:dyDescent="0.25">
      <c r="A83" s="23" t="s">
        <v>251</v>
      </c>
      <c r="B83" s="22">
        <v>200</v>
      </c>
      <c r="C83" s="22">
        <v>35.51</v>
      </c>
      <c r="D83" s="43">
        <f t="shared" si="1"/>
        <v>3178.2769649999996</v>
      </c>
    </row>
    <row r="84" spans="1:4" x14ac:dyDescent="0.25">
      <c r="A84" s="23" t="s">
        <v>279</v>
      </c>
      <c r="B84" s="22">
        <v>782.57</v>
      </c>
      <c r="C84" s="22">
        <v>41.2</v>
      </c>
      <c r="D84" s="43">
        <f t="shared" si="1"/>
        <v>4238.0757999999996</v>
      </c>
    </row>
    <row r="85" spans="1:4" x14ac:dyDescent="0.25">
      <c r="A85" s="23" t="s">
        <v>265</v>
      </c>
      <c r="B85" s="22"/>
      <c r="C85" s="22">
        <v>43.63</v>
      </c>
      <c r="D85" s="43">
        <f t="shared" si="1"/>
        <v>3659.313545</v>
      </c>
    </row>
    <row r="86" spans="1:4" x14ac:dyDescent="0.25">
      <c r="A86" s="23" t="s">
        <v>240</v>
      </c>
      <c r="B86" s="22">
        <v>708</v>
      </c>
      <c r="C86" s="22">
        <v>31.76</v>
      </c>
      <c r="D86" s="43">
        <f t="shared" si="1"/>
        <v>3371.75884</v>
      </c>
    </row>
    <row r="87" spans="1:4" x14ac:dyDescent="0.25">
      <c r="A87" s="23" t="s">
        <v>247</v>
      </c>
      <c r="B87" s="22">
        <v>585</v>
      </c>
      <c r="C87" s="22">
        <v>36.130000000000003</v>
      </c>
      <c r="D87" s="43">
        <f t="shared" si="1"/>
        <v>3615.2772950000003</v>
      </c>
    </row>
    <row r="88" spans="1:4" x14ac:dyDescent="0.25">
      <c r="A88" s="23" t="s">
        <v>233</v>
      </c>
      <c r="B88" s="22"/>
      <c r="C88" s="22">
        <v>29.36</v>
      </c>
      <c r="D88" s="43">
        <f t="shared" si="1"/>
        <v>2462.4672399999999</v>
      </c>
    </row>
    <row r="89" spans="1:4" x14ac:dyDescent="0.25">
      <c r="A89" s="23" t="s">
        <v>262</v>
      </c>
      <c r="B89" s="22"/>
      <c r="C89" s="22">
        <v>33.46</v>
      </c>
      <c r="D89" s="43">
        <f t="shared" si="1"/>
        <v>2806.3403899999998</v>
      </c>
    </row>
    <row r="90" spans="1:4" x14ac:dyDescent="0.25">
      <c r="A90" s="23" t="s">
        <v>131</v>
      </c>
      <c r="B90" s="22">
        <v>625</v>
      </c>
      <c r="C90" s="22">
        <v>32.380000000000003</v>
      </c>
      <c r="D90" s="43">
        <f t="shared" si="1"/>
        <v>3340.7591700000003</v>
      </c>
    </row>
    <row r="91" spans="1:4" x14ac:dyDescent="0.25">
      <c r="A91" s="23" t="s">
        <v>250</v>
      </c>
      <c r="B91" s="22">
        <v>600</v>
      </c>
      <c r="C91" s="22">
        <v>29</v>
      </c>
      <c r="D91" s="43">
        <f t="shared" si="1"/>
        <v>3032.2734999999998</v>
      </c>
    </row>
    <row r="92" spans="1:4" x14ac:dyDescent="0.25">
      <c r="A92" s="23" t="s">
        <v>61</v>
      </c>
      <c r="B92" s="22">
        <v>700</v>
      </c>
      <c r="C92" s="22">
        <v>31.75</v>
      </c>
      <c r="D92" s="43">
        <f t="shared" si="1"/>
        <v>3362.9201250000001</v>
      </c>
    </row>
    <row r="93" spans="1:4" x14ac:dyDescent="0.25">
      <c r="A93" s="23" t="s">
        <v>259</v>
      </c>
      <c r="B93" s="22">
        <v>726.11</v>
      </c>
      <c r="C93" s="22">
        <v>32.5</v>
      </c>
      <c r="D93" s="43">
        <f t="shared" si="1"/>
        <v>3451.9337500000001</v>
      </c>
    </row>
    <row r="94" spans="1:4" x14ac:dyDescent="0.25">
      <c r="A94" s="23" t="s">
        <v>238</v>
      </c>
      <c r="B94" s="22">
        <v>700</v>
      </c>
      <c r="C94" s="22">
        <v>24.83</v>
      </c>
      <c r="D94" s="43">
        <f t="shared" si="1"/>
        <v>2782.5293449999999</v>
      </c>
    </row>
    <row r="95" spans="1:4" x14ac:dyDescent="0.25">
      <c r="A95" s="23" t="s">
        <v>65</v>
      </c>
      <c r="B95" s="22">
        <v>586.54999999999995</v>
      </c>
      <c r="C95" s="22">
        <v>32.44</v>
      </c>
      <c r="D95" s="43">
        <f t="shared" si="1"/>
        <v>3307.3414599999996</v>
      </c>
    </row>
    <row r="96" spans="1:4" x14ac:dyDescent="0.25">
      <c r="A96" s="23" t="s">
        <v>287</v>
      </c>
      <c r="B96" s="22">
        <v>250</v>
      </c>
      <c r="C96" s="22">
        <v>52.5</v>
      </c>
      <c r="D96" s="43">
        <f t="shared" si="1"/>
        <v>4653.2537499999999</v>
      </c>
    </row>
    <row r="97" spans="1:4" x14ac:dyDescent="0.25">
      <c r="A97" s="23" t="s">
        <v>194</v>
      </c>
      <c r="B97" s="22">
        <v>782</v>
      </c>
      <c r="C97" s="22">
        <v>72.88</v>
      </c>
      <c r="D97" s="43">
        <f t="shared" si="1"/>
        <v>6894.5549199999996</v>
      </c>
    </row>
    <row r="98" spans="1:4" x14ac:dyDescent="0.25">
      <c r="A98" s="23" t="s">
        <v>241</v>
      </c>
      <c r="B98" s="22">
        <v>687.5</v>
      </c>
      <c r="C98" s="22">
        <v>28.13</v>
      </c>
      <c r="D98" s="43">
        <f t="shared" si="1"/>
        <v>3046.8052949999997</v>
      </c>
    </row>
    <row r="99" spans="1:4" x14ac:dyDescent="0.25">
      <c r="A99" s="44" t="s">
        <v>170</v>
      </c>
      <c r="B99" s="4"/>
      <c r="C99" s="4">
        <v>28.86</v>
      </c>
      <c r="D99" s="45">
        <f t="shared" si="1"/>
        <v>2420.5314899999998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3" sqref="D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Drikkevand 2013</vt:lpstr>
      <vt:lpstr>Spildevand 2013</vt:lpstr>
      <vt:lpstr>Noter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Hoffgaard</dc:creator>
  <cp:lastModifiedBy>Christina Hoffgaard</cp:lastModifiedBy>
  <dcterms:created xsi:type="dcterms:W3CDTF">2014-02-06T08:45:06Z</dcterms:created>
  <dcterms:modified xsi:type="dcterms:W3CDTF">2014-05-28T12:11:04Z</dcterms:modified>
</cp:coreProperties>
</file>